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711" yWindow="1800" windowWidth="1980" windowHeight="12435" firstSheet="1" activeTab="2"/>
  </bookViews>
  <sheets>
    <sheet name="приложение к ТЗ" sheetId="1" state="hidden" r:id="rId1"/>
    <sheet name="Расчет НМЦ " sheetId="2" r:id="rId2"/>
    <sheet name="Приложение 1" sheetId="3" r:id="rId3"/>
  </sheets>
  <definedNames>
    <definedName name="_xlnm.Print_Area" localSheetId="2">'Приложение 1'!$A$1:$M$15</definedName>
    <definedName name="_xlnm.Print_Area" localSheetId="0">'приложение к ТЗ'!$A$1:$Y$24</definedName>
  </definedNames>
  <calcPr fullCalcOnLoad="1"/>
</workbook>
</file>

<file path=xl/sharedStrings.xml><?xml version="1.0" encoding="utf-8"?>
<sst xmlns="http://schemas.openxmlformats.org/spreadsheetml/2006/main" count="136" uniqueCount="67">
  <si>
    <t>№ п/п</t>
  </si>
  <si>
    <t>Продукция</t>
  </si>
  <si>
    <t>Ед. изм.</t>
  </si>
  <si>
    <t>Итого, по всем филиалам</t>
  </si>
  <si>
    <t>БЭС</t>
  </si>
  <si>
    <t>ОЭС</t>
  </si>
  <si>
    <t>ЧуЭС</t>
  </si>
  <si>
    <t>НТЭС</t>
  </si>
  <si>
    <t>ВЭС</t>
  </si>
  <si>
    <t>ЗЭС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</si>
  <si>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</si>
  <si>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</si>
  <si>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</si>
  <si>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4*</t>
  </si>
  <si>
    <t>ОАО "МРСК Урала" намерено приобрести следующую продукцию :</t>
  </si>
  <si>
    <t>ИА  ОАО "МРСК Урала"</t>
  </si>
  <si>
    <t>Итого по лоту:</t>
  </si>
  <si>
    <t>Объём  продукции в единицах измерения по производственным отделениям филиалов ОАО «МРСК Урала» - "Свердловэнерго"</t>
  </si>
  <si>
    <t>Объём  продукции в единицах измерения по производственным отделениям филиалов ОАО «МРСК Урала» - «Пермэнерго»</t>
  </si>
  <si>
    <t>5*</t>
  </si>
  <si>
    <t>Итого по ПЭ</t>
  </si>
  <si>
    <t>Итого по СЭ</t>
  </si>
  <si>
    <t>Перечень и объемы закупаемой продукции.</t>
  </si>
  <si>
    <t>Источник финасирования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</si>
  <si>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</si>
  <si>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</si>
  <si>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</si>
  <si>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6*</t>
  </si>
  <si>
    <t>Страна  происхождения товара</t>
  </si>
  <si>
    <t xml:space="preserve">Цена ед. изм.,руб. без НДС (18%) </t>
  </si>
  <si>
    <t xml:space="preserve">Цена ед. изм.,руб. с НДС (18%) </t>
  </si>
  <si>
    <t xml:space="preserve">Общая сумма в  руб. без НДС (18%) </t>
  </si>
  <si>
    <t xml:space="preserve">Общая сумма в  руб. с НДС (18%) </t>
  </si>
  <si>
    <t>3*</t>
  </si>
  <si>
    <t>шт.</t>
  </si>
  <si>
    <t xml:space="preserve">Объем поставки продукции для оперативной потребности ОАО «МРСК Урала» в 2018 г. </t>
  </si>
  <si>
    <t>АУ ПЭ</t>
  </si>
  <si>
    <t>ИА СЭ</t>
  </si>
  <si>
    <t>Итого по источнику финасирования - себестоимость:</t>
  </si>
  <si>
    <t>себестоимость</t>
  </si>
  <si>
    <t>Закупка  лот   Поставка оборудования ИТ и оборудования, не требующего монтажа, для нужд ОАО «МРСК Урала» в 2018 г.</t>
  </si>
  <si>
    <t>Приложение №1
к техническому заданию для организации и проведения открытого одноэтапного конкурса без предварительного квалификационного отбора на право заключения договора на поставку оборудования ИТ и оборудования, не требующего монтажа, для нужд ОАО «МРСК Урала» в 2018 г.</t>
  </si>
  <si>
    <t>КЭС</t>
  </si>
  <si>
    <t>22*</t>
  </si>
  <si>
    <t>23*</t>
  </si>
  <si>
    <t>24*</t>
  </si>
  <si>
    <t>25*</t>
  </si>
  <si>
    <t>Изменять форму и содержание таблицы не допускается.</t>
  </si>
  <si>
    <t>Участник закупки заполняет только колонки  3*,4*,5*,6*, 22*, 23*, 24*, 25*.</t>
  </si>
  <si>
    <t>Смартфон Honor 6A (серый) (Опросный лист №9)</t>
  </si>
  <si>
    <t>Смартфон Meizu M5s 16GB (серебристый) (Опросный лист №10)</t>
  </si>
  <si>
    <t>Смартфон Xiaomi Redmi 5 3/32GB (черный) (Опросный лист №11)</t>
  </si>
  <si>
    <t>Texet TM-513R</t>
  </si>
  <si>
    <t>Модем 4 G МТС</t>
  </si>
  <si>
    <t>Модем 4 G Мегафон</t>
  </si>
  <si>
    <t>Итого по источнику финансирования "Себестоимость":</t>
  </si>
  <si>
    <t>ОА "ЕЭнС" намерено приобрести следующую продукцию :</t>
  </si>
  <si>
    <t xml:space="preserve">Приложение №1
к техническому заданию для организации и проведения открытого запроса цен на право заключения договора на поставку оборудования ИТ для нужд АО "ЕЭнС" в 2018 году </t>
  </si>
  <si>
    <t>Закупка 73-184 лот 73-184  Поставка оборудования ИТ для нужд АО "ЕЭнС" в 2018 году</t>
  </si>
  <si>
    <t>Объем поставки оборудования ИТ для нужд АО "ЕЭнС" в 2018 году</t>
  </si>
  <si>
    <t>АО "ЕЭнС"</t>
  </si>
  <si>
    <t>10*</t>
  </si>
  <si>
    <t>11*</t>
  </si>
  <si>
    <t>12*</t>
  </si>
  <si>
    <t>13*</t>
  </si>
  <si>
    <t>Участник закупки заполняет только колонки  3*,4*,5*,6*, 10*, 11*, 12*, 13*.</t>
  </si>
  <si>
    <t>Моноблок HP ProOne 440 G4 AiO 23.8" (1920x1080 IPS)/Intel Core i3 8100T (3.1 Ghz)/8192Mb/256PCISSDGb/DVDrw/WiFi/war 1y/W10Pro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</si>
</sst>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  <numFmt numFmtId="200" formatCode="#,##0.00\ _₽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91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91" fontId="1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200" fontId="1" fillId="0" borderId="11" xfId="0" applyNumberFormat="1" applyFont="1" applyFill="1" applyBorder="1" applyAlignment="1">
      <alignment horizontal="center" vertical="center" wrapText="1"/>
    </xf>
    <xf numFmtId="200" fontId="3" fillId="33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00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>
      <alignment horizontal="center" vertical="center" wrapText="1"/>
    </xf>
    <xf numFmtId="188" fontId="1" fillId="0" borderId="17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right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1" fontId="1" fillId="0" borderId="19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" fontId="3" fillId="34" borderId="12" xfId="0" applyNumberFormat="1" applyFont="1" applyFill="1" applyBorder="1" applyAlignment="1">
      <alignment horizontal="right" vertical="center" wrapText="1"/>
    </xf>
    <xf numFmtId="1" fontId="3" fillId="34" borderId="13" xfId="0" applyNumberFormat="1" applyFont="1" applyFill="1" applyBorder="1" applyAlignment="1">
      <alignment horizontal="right" vertical="center" wrapText="1"/>
    </xf>
    <xf numFmtId="1" fontId="3" fillId="34" borderId="19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E27"/>
  <sheetViews>
    <sheetView showZeros="0" view="pageBreakPreview" zoomScale="73" zoomScaleNormal="75" zoomScaleSheetLayoutView="73" zoomScalePageLayoutView="0" workbookViewId="0" topLeftCell="A1">
      <selection activeCell="R29" sqref="R29"/>
    </sheetView>
  </sheetViews>
  <sheetFormatPr defaultColWidth="9.140625" defaultRowHeight="12.75"/>
  <cols>
    <col min="1" max="1" width="6.28125" style="5" customWidth="1"/>
    <col min="2" max="2" width="52.7109375" style="5" customWidth="1"/>
    <col min="3" max="3" width="22.28125" style="5" customWidth="1"/>
    <col min="4" max="5" width="16.00390625" style="5" customWidth="1"/>
    <col min="6" max="6" width="21.8515625" style="11" customWidth="1"/>
    <col min="7" max="7" width="20.57421875" style="11" customWidth="1"/>
    <col min="8" max="8" width="7.00390625" style="5" customWidth="1"/>
    <col min="9" max="9" width="9.421875" style="6" customWidth="1"/>
    <col min="10" max="10" width="9.140625" style="15" customWidth="1"/>
    <col min="11" max="13" width="6.7109375" style="11" customWidth="1"/>
    <col min="14" max="14" width="8.00390625" style="11" customWidth="1"/>
    <col min="15" max="15" width="6.7109375" style="11" customWidth="1"/>
    <col min="16" max="16" width="9.140625" style="15" customWidth="1"/>
    <col min="17" max="20" width="7.140625" style="11" customWidth="1"/>
    <col min="21" max="21" width="9.28125" style="11" customWidth="1"/>
    <col min="22" max="22" width="13.57421875" style="11" customWidth="1"/>
    <col min="23" max="23" width="14.28125" style="11" customWidth="1"/>
    <col min="24" max="24" width="16.421875" style="11" customWidth="1"/>
    <col min="25" max="25" width="16.00390625" style="12" customWidth="1"/>
    <col min="26" max="26" width="9.140625" style="3" customWidth="1"/>
    <col min="27" max="27" width="17.140625" style="3" customWidth="1"/>
    <col min="28" max="31" width="9.140625" style="3" customWidth="1"/>
    <col min="32" max="16384" width="9.140625" style="5" customWidth="1"/>
  </cols>
  <sheetData>
    <row r="3" ht="10.5" customHeight="1"/>
    <row r="4" ht="15" hidden="1"/>
    <row r="5" spans="6:31" s="1" customFormat="1" ht="96" customHeight="1">
      <c r="F5" s="8"/>
      <c r="G5" s="8"/>
      <c r="I5" s="9"/>
      <c r="J5" s="10"/>
      <c r="K5" s="14"/>
      <c r="L5" s="14"/>
      <c r="M5" s="14"/>
      <c r="N5" s="14"/>
      <c r="O5" s="14"/>
      <c r="P5" s="10"/>
      <c r="Q5" s="8"/>
      <c r="R5" s="27"/>
      <c r="U5" s="55" t="s">
        <v>41</v>
      </c>
      <c r="V5" s="55"/>
      <c r="W5" s="55"/>
      <c r="X5" s="55"/>
      <c r="Y5" s="56"/>
      <c r="Z5" s="2"/>
      <c r="AA5" s="2"/>
      <c r="AB5" s="2"/>
      <c r="AC5" s="2"/>
      <c r="AD5" s="2"/>
      <c r="AE5" s="2"/>
    </row>
    <row r="6" spans="1:25" ht="14.25" customHeight="1">
      <c r="A6" s="57" t="s">
        <v>22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7"/>
      <c r="W7" s="57"/>
      <c r="X7" s="57"/>
      <c r="Y7" s="57"/>
    </row>
    <row r="8" spans="1:25" ht="44.25" customHeight="1">
      <c r="A8" s="50" t="s">
        <v>0</v>
      </c>
      <c r="B8" s="76" t="s">
        <v>1</v>
      </c>
      <c r="C8" s="77"/>
      <c r="D8" s="77"/>
      <c r="E8" s="77"/>
      <c r="F8" s="78"/>
      <c r="G8" s="52" t="s">
        <v>23</v>
      </c>
      <c r="H8" s="50" t="s">
        <v>2</v>
      </c>
      <c r="I8" s="51" t="s">
        <v>3</v>
      </c>
      <c r="J8" s="59" t="s">
        <v>18</v>
      </c>
      <c r="K8" s="60"/>
      <c r="L8" s="60"/>
      <c r="M8" s="60"/>
      <c r="N8" s="60"/>
      <c r="O8" s="61"/>
      <c r="P8" s="50" t="s">
        <v>17</v>
      </c>
      <c r="Q8" s="50"/>
      <c r="R8" s="50"/>
      <c r="S8" s="50"/>
      <c r="T8" s="50"/>
      <c r="U8" s="71" t="s">
        <v>15</v>
      </c>
      <c r="V8" s="62" t="s">
        <v>29</v>
      </c>
      <c r="W8" s="62" t="s">
        <v>30</v>
      </c>
      <c r="X8" s="65" t="s">
        <v>31</v>
      </c>
      <c r="Y8" s="48" t="s">
        <v>32</v>
      </c>
    </row>
    <row r="9" spans="1:29" ht="32.25" customHeight="1">
      <c r="A9" s="50"/>
      <c r="B9" s="75" t="s">
        <v>10</v>
      </c>
      <c r="C9" s="75"/>
      <c r="D9" s="50" t="s">
        <v>11</v>
      </c>
      <c r="E9" s="50"/>
      <c r="F9" s="50"/>
      <c r="G9" s="53"/>
      <c r="H9" s="50"/>
      <c r="I9" s="51"/>
      <c r="J9" s="51" t="s">
        <v>20</v>
      </c>
      <c r="K9" s="47" t="s">
        <v>4</v>
      </c>
      <c r="L9" s="47" t="s">
        <v>42</v>
      </c>
      <c r="M9" s="47" t="s">
        <v>5</v>
      </c>
      <c r="N9" s="50" t="s">
        <v>6</v>
      </c>
      <c r="O9" s="50" t="s">
        <v>36</v>
      </c>
      <c r="P9" s="51" t="s">
        <v>21</v>
      </c>
      <c r="Q9" s="50" t="s">
        <v>8</v>
      </c>
      <c r="R9" s="50" t="s">
        <v>9</v>
      </c>
      <c r="S9" s="50" t="s">
        <v>7</v>
      </c>
      <c r="T9" s="50" t="s">
        <v>37</v>
      </c>
      <c r="U9" s="71"/>
      <c r="V9" s="63"/>
      <c r="W9" s="63"/>
      <c r="X9" s="66"/>
      <c r="Y9" s="49"/>
      <c r="Z9" s="17"/>
      <c r="AA9" s="17"/>
      <c r="AB9" s="17"/>
      <c r="AC9" s="17"/>
    </row>
    <row r="10" spans="1:29" ht="60" customHeight="1">
      <c r="A10" s="50"/>
      <c r="B10" s="19" t="s">
        <v>24</v>
      </c>
      <c r="C10" s="4" t="s">
        <v>26</v>
      </c>
      <c r="D10" s="4" t="s">
        <v>12</v>
      </c>
      <c r="E10" s="4" t="s">
        <v>28</v>
      </c>
      <c r="F10" s="4" t="s">
        <v>25</v>
      </c>
      <c r="G10" s="54"/>
      <c r="H10" s="50"/>
      <c r="I10" s="51"/>
      <c r="J10" s="51"/>
      <c r="K10" s="47"/>
      <c r="L10" s="47"/>
      <c r="M10" s="47"/>
      <c r="N10" s="50"/>
      <c r="O10" s="50"/>
      <c r="P10" s="51"/>
      <c r="Q10" s="50"/>
      <c r="R10" s="50"/>
      <c r="S10" s="50"/>
      <c r="T10" s="50"/>
      <c r="U10" s="71"/>
      <c r="V10" s="64"/>
      <c r="W10" s="64"/>
      <c r="X10" s="67"/>
      <c r="Y10" s="49"/>
      <c r="Z10" s="14"/>
      <c r="AA10" s="14"/>
      <c r="AB10" s="14"/>
      <c r="AC10" s="14"/>
    </row>
    <row r="11" spans="1:25" ht="15">
      <c r="A11" s="13">
        <v>1</v>
      </c>
      <c r="B11" s="19">
        <v>2</v>
      </c>
      <c r="C11" s="19" t="s">
        <v>33</v>
      </c>
      <c r="D11" s="4" t="s">
        <v>13</v>
      </c>
      <c r="E11" s="4" t="s">
        <v>19</v>
      </c>
      <c r="F11" s="19" t="s">
        <v>27</v>
      </c>
      <c r="G11" s="19">
        <v>7</v>
      </c>
      <c r="H11" s="4">
        <v>8</v>
      </c>
      <c r="I11" s="19">
        <v>9</v>
      </c>
      <c r="J11" s="4">
        <v>10</v>
      </c>
      <c r="K11" s="19">
        <v>11</v>
      </c>
      <c r="L11" s="4">
        <v>12</v>
      </c>
      <c r="M11" s="19">
        <v>13</v>
      </c>
      <c r="N11" s="4">
        <v>14</v>
      </c>
      <c r="O11" s="19">
        <v>15</v>
      </c>
      <c r="P11" s="4">
        <v>16</v>
      </c>
      <c r="Q11" s="4">
        <v>17</v>
      </c>
      <c r="R11" s="19">
        <v>18</v>
      </c>
      <c r="S11" s="4">
        <v>19</v>
      </c>
      <c r="T11" s="4">
        <v>20</v>
      </c>
      <c r="U11" s="30">
        <v>21</v>
      </c>
      <c r="V11" s="4" t="s">
        <v>43</v>
      </c>
      <c r="W11" s="31" t="s">
        <v>44</v>
      </c>
      <c r="X11" s="32" t="s">
        <v>45</v>
      </c>
      <c r="Y11" s="19" t="s">
        <v>46</v>
      </c>
    </row>
    <row r="12" spans="1:25" s="14" customFormat="1" ht="19.5" customHeight="1">
      <c r="A12" s="72" t="s">
        <v>40</v>
      </c>
      <c r="B12" s="73"/>
      <c r="C12" s="73"/>
      <c r="D12" s="73"/>
      <c r="E12" s="73"/>
      <c r="F12" s="73"/>
      <c r="G12" s="7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8"/>
    </row>
    <row r="13" spans="1:31" s="7" customFormat="1" ht="15">
      <c r="A13" s="79" t="s">
        <v>35</v>
      </c>
      <c r="B13" s="80"/>
      <c r="C13" s="80"/>
      <c r="D13" s="80"/>
      <c r="E13" s="80"/>
      <c r="F13" s="80"/>
      <c r="G13" s="81"/>
      <c r="H13" s="21"/>
      <c r="I13" s="22"/>
      <c r="J13" s="22">
        <f>SUM(K13:O13)</f>
        <v>0</v>
      </c>
      <c r="K13" s="23"/>
      <c r="L13" s="23"/>
      <c r="M13" s="23"/>
      <c r="N13" s="24"/>
      <c r="O13" s="24"/>
      <c r="P13" s="22">
        <f>SUM(Q13:T13)</f>
        <v>0</v>
      </c>
      <c r="Q13" s="25"/>
      <c r="R13" s="25"/>
      <c r="S13" s="25"/>
      <c r="T13" s="35"/>
      <c r="U13" s="26"/>
      <c r="V13" s="37"/>
      <c r="W13" s="37">
        <f aca="true" t="shared" si="0" ref="W13:W19">V13*1.18</f>
        <v>0</v>
      </c>
      <c r="X13" s="37">
        <f>V13*I13</f>
        <v>0</v>
      </c>
      <c r="Y13" s="37">
        <f>W13*I13</f>
        <v>0</v>
      </c>
      <c r="Z13" s="14"/>
      <c r="AA13" s="36"/>
      <c r="AB13" s="14"/>
      <c r="AC13" s="14"/>
      <c r="AD13" s="14"/>
      <c r="AE13" s="14"/>
    </row>
    <row r="14" spans="1:31" s="7" customFormat="1" ht="15">
      <c r="A14" s="33">
        <v>1</v>
      </c>
      <c r="B14" s="39" t="s">
        <v>52</v>
      </c>
      <c r="C14" s="39"/>
      <c r="D14" s="39"/>
      <c r="E14" s="39"/>
      <c r="F14" s="39"/>
      <c r="G14" s="16" t="s">
        <v>39</v>
      </c>
      <c r="H14" s="21" t="s">
        <v>34</v>
      </c>
      <c r="I14" s="22">
        <f aca="true" t="shared" si="1" ref="I14:I19">J14+P14+U14</f>
        <v>19</v>
      </c>
      <c r="J14" s="22"/>
      <c r="K14" s="23"/>
      <c r="L14" s="23"/>
      <c r="M14" s="23"/>
      <c r="N14" s="24"/>
      <c r="O14" s="24"/>
      <c r="P14" s="22"/>
      <c r="Q14" s="25"/>
      <c r="R14" s="25"/>
      <c r="S14" s="25"/>
      <c r="T14" s="35"/>
      <c r="U14" s="26">
        <v>19</v>
      </c>
      <c r="V14" s="37"/>
      <c r="W14" s="37"/>
      <c r="X14" s="37"/>
      <c r="Y14" s="37"/>
      <c r="Z14" s="14"/>
      <c r="AA14" s="36"/>
      <c r="AB14" s="14"/>
      <c r="AC14" s="14"/>
      <c r="AD14" s="14"/>
      <c r="AE14" s="14"/>
    </row>
    <row r="15" spans="1:31" s="7" customFormat="1" ht="15">
      <c r="A15" s="33">
        <f>A14+1</f>
        <v>2</v>
      </c>
      <c r="B15" s="39" t="s">
        <v>53</v>
      </c>
      <c r="C15" s="39"/>
      <c r="D15" s="39"/>
      <c r="E15" s="39"/>
      <c r="F15" s="39"/>
      <c r="G15" s="16" t="s">
        <v>39</v>
      </c>
      <c r="H15" s="21" t="s">
        <v>34</v>
      </c>
      <c r="I15" s="22">
        <f t="shared" si="1"/>
        <v>11</v>
      </c>
      <c r="J15" s="22"/>
      <c r="K15" s="23"/>
      <c r="L15" s="23"/>
      <c r="M15" s="23"/>
      <c r="N15" s="24"/>
      <c r="O15" s="24"/>
      <c r="P15" s="22"/>
      <c r="Q15" s="25"/>
      <c r="R15" s="25"/>
      <c r="S15" s="25"/>
      <c r="T15" s="35"/>
      <c r="U15" s="26">
        <v>11</v>
      </c>
      <c r="V15" s="37"/>
      <c r="W15" s="37"/>
      <c r="X15" s="37"/>
      <c r="Y15" s="37"/>
      <c r="Z15" s="14"/>
      <c r="AA15" s="36"/>
      <c r="AB15" s="14"/>
      <c r="AC15" s="14"/>
      <c r="AD15" s="14"/>
      <c r="AE15" s="14"/>
    </row>
    <row r="16" spans="1:31" s="7" customFormat="1" ht="15">
      <c r="A16" s="33">
        <f>A15+1</f>
        <v>3</v>
      </c>
      <c r="B16" s="39" t="s">
        <v>54</v>
      </c>
      <c r="C16" s="39"/>
      <c r="D16" s="39"/>
      <c r="E16" s="39"/>
      <c r="F16" s="39"/>
      <c r="G16" s="16" t="s">
        <v>39</v>
      </c>
      <c r="H16" s="21" t="s">
        <v>34</v>
      </c>
      <c r="I16" s="22">
        <f t="shared" si="1"/>
        <v>11</v>
      </c>
      <c r="J16" s="22"/>
      <c r="K16" s="23"/>
      <c r="L16" s="23"/>
      <c r="M16" s="23"/>
      <c r="N16" s="24"/>
      <c r="O16" s="24"/>
      <c r="P16" s="22"/>
      <c r="Q16" s="25"/>
      <c r="R16" s="25"/>
      <c r="S16" s="25"/>
      <c r="T16" s="35"/>
      <c r="U16" s="26">
        <v>11</v>
      </c>
      <c r="V16" s="37"/>
      <c r="W16" s="37"/>
      <c r="X16" s="37"/>
      <c r="Y16" s="37"/>
      <c r="Z16" s="14"/>
      <c r="AA16" s="36"/>
      <c r="AB16" s="14"/>
      <c r="AC16" s="14"/>
      <c r="AD16" s="14"/>
      <c r="AE16" s="14"/>
    </row>
    <row r="17" spans="1:31" s="7" customFormat="1" ht="15">
      <c r="A17" s="33">
        <f>A16+1</f>
        <v>4</v>
      </c>
      <c r="B17" s="34" t="s">
        <v>49</v>
      </c>
      <c r="C17" s="20"/>
      <c r="D17" s="16"/>
      <c r="E17" s="16"/>
      <c r="F17" s="16"/>
      <c r="G17" s="16" t="s">
        <v>39</v>
      </c>
      <c r="H17" s="21" t="s">
        <v>34</v>
      </c>
      <c r="I17" s="22">
        <f t="shared" si="1"/>
        <v>12</v>
      </c>
      <c r="J17" s="22"/>
      <c r="K17" s="23"/>
      <c r="L17" s="23"/>
      <c r="M17" s="23"/>
      <c r="N17" s="24"/>
      <c r="O17" s="24"/>
      <c r="P17" s="22"/>
      <c r="Q17" s="25"/>
      <c r="R17" s="25"/>
      <c r="S17" s="25"/>
      <c r="T17" s="35"/>
      <c r="U17" s="26">
        <v>12</v>
      </c>
      <c r="V17" s="37"/>
      <c r="W17" s="37">
        <f t="shared" si="0"/>
        <v>0</v>
      </c>
      <c r="X17" s="37">
        <f>V17*I17</f>
        <v>0</v>
      </c>
      <c r="Y17" s="37">
        <f>W17*I17</f>
        <v>0</v>
      </c>
      <c r="Z17" s="14"/>
      <c r="AA17" s="36"/>
      <c r="AB17" s="14"/>
      <c r="AC17" s="14"/>
      <c r="AD17" s="14"/>
      <c r="AE17" s="14"/>
    </row>
    <row r="18" spans="1:31" s="7" customFormat="1" ht="25.5">
      <c r="A18" s="33">
        <f>A17+1</f>
        <v>5</v>
      </c>
      <c r="B18" s="34" t="s">
        <v>50</v>
      </c>
      <c r="C18" s="20"/>
      <c r="D18" s="16"/>
      <c r="E18" s="16"/>
      <c r="F18" s="16"/>
      <c r="G18" s="16" t="s">
        <v>39</v>
      </c>
      <c r="H18" s="21" t="s">
        <v>34</v>
      </c>
      <c r="I18" s="22">
        <f t="shared" si="1"/>
        <v>5</v>
      </c>
      <c r="J18" s="22"/>
      <c r="K18" s="23"/>
      <c r="L18" s="23"/>
      <c r="M18" s="23"/>
      <c r="N18" s="24"/>
      <c r="O18" s="24"/>
      <c r="P18" s="22"/>
      <c r="Q18" s="25"/>
      <c r="R18" s="25"/>
      <c r="S18" s="25"/>
      <c r="T18" s="35"/>
      <c r="U18" s="26">
        <v>5</v>
      </c>
      <c r="V18" s="37"/>
      <c r="W18" s="37">
        <f t="shared" si="0"/>
        <v>0</v>
      </c>
      <c r="X18" s="37">
        <f>V18*I18</f>
        <v>0</v>
      </c>
      <c r="Y18" s="37">
        <f>W18*I18</f>
        <v>0</v>
      </c>
      <c r="Z18" s="14"/>
      <c r="AA18" s="36"/>
      <c r="AB18" s="14"/>
      <c r="AC18" s="14"/>
      <c r="AD18" s="14"/>
      <c r="AE18" s="14"/>
    </row>
    <row r="19" spans="1:31" s="7" customFormat="1" ht="25.5">
      <c r="A19" s="33">
        <f>A18+1</f>
        <v>6</v>
      </c>
      <c r="B19" s="34" t="s">
        <v>51</v>
      </c>
      <c r="C19" s="20"/>
      <c r="D19" s="16"/>
      <c r="E19" s="16"/>
      <c r="F19" s="16"/>
      <c r="G19" s="16" t="s">
        <v>39</v>
      </c>
      <c r="H19" s="21" t="s">
        <v>34</v>
      </c>
      <c r="I19" s="22">
        <f t="shared" si="1"/>
        <v>3</v>
      </c>
      <c r="J19" s="22"/>
      <c r="K19" s="23"/>
      <c r="L19" s="23"/>
      <c r="M19" s="23"/>
      <c r="N19" s="24"/>
      <c r="O19" s="24"/>
      <c r="P19" s="22"/>
      <c r="Q19" s="25"/>
      <c r="R19" s="25"/>
      <c r="S19" s="25"/>
      <c r="T19" s="35"/>
      <c r="U19" s="26">
        <v>3</v>
      </c>
      <c r="V19" s="37"/>
      <c r="W19" s="37">
        <f t="shared" si="0"/>
        <v>0</v>
      </c>
      <c r="X19" s="37">
        <f>V19*I19</f>
        <v>0</v>
      </c>
      <c r="Y19" s="37">
        <f>W19*I19</f>
        <v>0</v>
      </c>
      <c r="Z19" s="14"/>
      <c r="AA19" s="36"/>
      <c r="AB19" s="14"/>
      <c r="AC19" s="14"/>
      <c r="AD19" s="14"/>
      <c r="AE19" s="14"/>
    </row>
    <row r="20" spans="1:31" s="7" customFormat="1" ht="14.25">
      <c r="A20" s="68" t="s">
        <v>38</v>
      </c>
      <c r="B20" s="69"/>
      <c r="C20" s="69"/>
      <c r="D20" s="69"/>
      <c r="E20" s="69"/>
      <c r="F20" s="69"/>
      <c r="G20" s="70"/>
      <c r="H20" s="29" t="s">
        <v>34</v>
      </c>
      <c r="I20" s="29">
        <f>SUM(I14:I19)</f>
        <v>61</v>
      </c>
      <c r="J20" s="29">
        <f aca="true" t="shared" si="2" ref="J20:T20">SUM(J17:J19)</f>
        <v>0</v>
      </c>
      <c r="K20" s="29">
        <f t="shared" si="2"/>
        <v>0</v>
      </c>
      <c r="L20" s="29">
        <f t="shared" si="2"/>
        <v>0</v>
      </c>
      <c r="M20" s="29">
        <f t="shared" si="2"/>
        <v>0</v>
      </c>
      <c r="N20" s="29">
        <f t="shared" si="2"/>
        <v>0</v>
      </c>
      <c r="O20" s="29">
        <f t="shared" si="2"/>
        <v>0</v>
      </c>
      <c r="P20" s="29">
        <f t="shared" si="2"/>
        <v>0</v>
      </c>
      <c r="Q20" s="29">
        <f t="shared" si="2"/>
        <v>0</v>
      </c>
      <c r="R20" s="29">
        <f t="shared" si="2"/>
        <v>0</v>
      </c>
      <c r="S20" s="29">
        <f t="shared" si="2"/>
        <v>0</v>
      </c>
      <c r="T20" s="29">
        <f t="shared" si="2"/>
        <v>0</v>
      </c>
      <c r="U20" s="29">
        <f>SUM(U14:U19)</f>
        <v>61</v>
      </c>
      <c r="V20" s="38"/>
      <c r="W20" s="38"/>
      <c r="X20" s="38">
        <f>SUM(X17:X19)</f>
        <v>0</v>
      </c>
      <c r="Y20" s="38">
        <f>SUM(Y17:Y19)</f>
        <v>0</v>
      </c>
      <c r="Z20" s="14"/>
      <c r="AA20" s="36"/>
      <c r="AB20" s="14"/>
      <c r="AC20" s="14"/>
      <c r="AD20" s="14"/>
      <c r="AE20" s="14"/>
    </row>
    <row r="21" spans="1:31" s="7" customFormat="1" ht="14.25">
      <c r="A21" s="68" t="s">
        <v>16</v>
      </c>
      <c r="B21" s="69"/>
      <c r="C21" s="69"/>
      <c r="D21" s="69"/>
      <c r="E21" s="69"/>
      <c r="F21" s="69"/>
      <c r="G21" s="70"/>
      <c r="H21" s="29" t="s">
        <v>34</v>
      </c>
      <c r="I21" s="29">
        <f>I20</f>
        <v>61</v>
      </c>
      <c r="J21" s="29">
        <f aca="true" t="shared" si="3" ref="J21:U21">J20</f>
        <v>0</v>
      </c>
      <c r="K21" s="29">
        <f t="shared" si="3"/>
        <v>0</v>
      </c>
      <c r="L21" s="29">
        <f t="shared" si="3"/>
        <v>0</v>
      </c>
      <c r="M21" s="29">
        <f t="shared" si="3"/>
        <v>0</v>
      </c>
      <c r="N21" s="29">
        <f t="shared" si="3"/>
        <v>0</v>
      </c>
      <c r="O21" s="29">
        <f t="shared" si="3"/>
        <v>0</v>
      </c>
      <c r="P21" s="29">
        <f t="shared" si="3"/>
        <v>0</v>
      </c>
      <c r="Q21" s="29">
        <f t="shared" si="3"/>
        <v>0</v>
      </c>
      <c r="R21" s="29">
        <f t="shared" si="3"/>
        <v>0</v>
      </c>
      <c r="S21" s="29">
        <f t="shared" si="3"/>
        <v>0</v>
      </c>
      <c r="T21" s="29">
        <f t="shared" si="3"/>
        <v>0</v>
      </c>
      <c r="U21" s="29">
        <f t="shared" si="3"/>
        <v>61</v>
      </c>
      <c r="V21" s="38"/>
      <c r="W21" s="38"/>
      <c r="X21" s="38">
        <f>X20</f>
        <v>0</v>
      </c>
      <c r="Y21" s="38">
        <f>Y20</f>
        <v>0</v>
      </c>
      <c r="Z21" s="14"/>
      <c r="AA21" s="36"/>
      <c r="AB21" s="14"/>
      <c r="AC21" s="14"/>
      <c r="AD21" s="14"/>
      <c r="AE21" s="14"/>
    </row>
    <row r="23" spans="1:31" ht="15">
      <c r="A23" s="5" t="s">
        <v>48</v>
      </c>
      <c r="D23" s="11"/>
      <c r="E23" s="11"/>
      <c r="F23" s="5"/>
      <c r="G23" s="5"/>
      <c r="H23" s="6"/>
      <c r="I23" s="15"/>
      <c r="J23" s="11"/>
      <c r="P23" s="11"/>
      <c r="T23" s="3"/>
      <c r="U23" s="3"/>
      <c r="V23" s="3"/>
      <c r="W23" s="3"/>
      <c r="X23" s="3"/>
      <c r="Y23" s="5"/>
      <c r="Z23" s="5"/>
      <c r="AA23" s="5"/>
      <c r="AB23" s="5"/>
      <c r="AC23" s="5"/>
      <c r="AD23" s="5"/>
      <c r="AE23" s="5"/>
    </row>
    <row r="24" spans="1:31" ht="15">
      <c r="A24" s="5" t="s">
        <v>47</v>
      </c>
      <c r="D24" s="11"/>
      <c r="E24" s="11"/>
      <c r="F24" s="5"/>
      <c r="G24" s="5"/>
      <c r="H24" s="6"/>
      <c r="I24" s="15"/>
      <c r="J24" s="11"/>
      <c r="P24" s="11"/>
      <c r="T24" s="3"/>
      <c r="U24" s="3"/>
      <c r="V24" s="3"/>
      <c r="W24" s="3"/>
      <c r="X24" s="3"/>
      <c r="Y24" s="5"/>
      <c r="Z24" s="5"/>
      <c r="AA24" s="5"/>
      <c r="AB24" s="5"/>
      <c r="AC24" s="5"/>
      <c r="AD24" s="5"/>
      <c r="AE24" s="5"/>
    </row>
    <row r="25" spans="4:31" ht="15">
      <c r="D25" s="11"/>
      <c r="E25" s="11"/>
      <c r="F25" s="5"/>
      <c r="G25" s="5"/>
      <c r="H25" s="6"/>
      <c r="I25" s="15"/>
      <c r="J25" s="11"/>
      <c r="P25" s="11"/>
      <c r="T25" s="3"/>
      <c r="U25" s="3"/>
      <c r="V25" s="3"/>
      <c r="W25" s="3"/>
      <c r="X25" s="3"/>
      <c r="Y25" s="5"/>
      <c r="Z25" s="5"/>
      <c r="AA25" s="5"/>
      <c r="AB25" s="5"/>
      <c r="AC25" s="5"/>
      <c r="AD25" s="5"/>
      <c r="AE25" s="5"/>
    </row>
    <row r="26" spans="1:31" ht="15">
      <c r="A26" s="6"/>
      <c r="B26" s="6"/>
      <c r="C26" s="6"/>
      <c r="D26" s="15"/>
      <c r="E26" s="15"/>
      <c r="F26" s="6"/>
      <c r="G26" s="6"/>
      <c r="H26" s="6"/>
      <c r="I26" s="15"/>
      <c r="K26" s="15"/>
      <c r="L26" s="15"/>
      <c r="M26" s="15"/>
      <c r="P26" s="11"/>
      <c r="T26" s="3"/>
      <c r="U26" s="3"/>
      <c r="V26" s="3"/>
      <c r="W26" s="3"/>
      <c r="X26" s="3"/>
      <c r="Y26" s="5"/>
      <c r="Z26" s="5"/>
      <c r="AA26" s="5"/>
      <c r="AB26" s="5"/>
      <c r="AC26" s="5"/>
      <c r="AD26" s="5"/>
      <c r="AE26" s="5"/>
    </row>
    <row r="27" spans="1:31" ht="15">
      <c r="A27" s="6"/>
      <c r="B27" s="6"/>
      <c r="C27" s="6"/>
      <c r="D27" s="15"/>
      <c r="E27" s="15"/>
      <c r="F27" s="6"/>
      <c r="G27" s="6"/>
      <c r="H27" s="6"/>
      <c r="I27" s="15"/>
      <c r="K27" s="15"/>
      <c r="L27" s="15"/>
      <c r="M27" s="15"/>
      <c r="P27" s="11"/>
      <c r="T27" s="3"/>
      <c r="U27" s="3"/>
      <c r="V27" s="3"/>
      <c r="W27" s="3"/>
      <c r="X27" s="3"/>
      <c r="Y27" s="5"/>
      <c r="Z27" s="5"/>
      <c r="AA27" s="5"/>
      <c r="AB27" s="5"/>
      <c r="AC27" s="5"/>
      <c r="AD27" s="5"/>
      <c r="AE27" s="5"/>
    </row>
  </sheetData>
  <sheetProtection/>
  <mergeCells count="32">
    <mergeCell ref="R9:R10"/>
    <mergeCell ref="A13:G13"/>
    <mergeCell ref="A21:G21"/>
    <mergeCell ref="S9:S10"/>
    <mergeCell ref="M9:M10"/>
    <mergeCell ref="T9:T10"/>
    <mergeCell ref="N9:N10"/>
    <mergeCell ref="H8:H10"/>
    <mergeCell ref="A20:G20"/>
    <mergeCell ref="P9:P10"/>
    <mergeCell ref="A12:G12"/>
    <mergeCell ref="B9:C9"/>
    <mergeCell ref="U5:Y5"/>
    <mergeCell ref="A6:Y6"/>
    <mergeCell ref="A7:Y7"/>
    <mergeCell ref="J8:O8"/>
    <mergeCell ref="P8:T8"/>
    <mergeCell ref="V8:V10"/>
    <mergeCell ref="L9:L10"/>
    <mergeCell ref="X8:X10"/>
    <mergeCell ref="W8:W10"/>
    <mergeCell ref="D9:F9"/>
    <mergeCell ref="K9:K10"/>
    <mergeCell ref="Y8:Y10"/>
    <mergeCell ref="A8:A10"/>
    <mergeCell ref="I8:I10"/>
    <mergeCell ref="G8:G10"/>
    <mergeCell ref="J9:J10"/>
    <mergeCell ref="U8:U10"/>
    <mergeCell ref="B8:F8"/>
    <mergeCell ref="O9:O10"/>
    <mergeCell ref="Q9:Q10"/>
  </mergeCells>
  <printOptions/>
  <pageMargins left="0.7874015748031497" right="0.7874015748031497" top="0.1968503937007874" bottom="0.1968503937007874" header="0" footer="0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showZeros="0" view="pageBreakPreview" zoomScaleNormal="75" zoomScaleSheetLayoutView="100" zoomScalePageLayoutView="0" workbookViewId="0" topLeftCell="A2">
      <selection activeCell="J23" sqref="J23"/>
    </sheetView>
  </sheetViews>
  <sheetFormatPr defaultColWidth="9.140625" defaultRowHeight="12.75"/>
  <cols>
    <col min="1" max="1" width="6.28125" style="5" customWidth="1"/>
    <col min="2" max="2" width="52.7109375" style="5" customWidth="1"/>
    <col min="3" max="3" width="22.28125" style="5" hidden="1" customWidth="1"/>
    <col min="4" max="5" width="16.00390625" style="5" hidden="1" customWidth="1"/>
    <col min="6" max="6" width="21.8515625" style="11" hidden="1" customWidth="1"/>
    <col min="7" max="7" width="16.8515625" style="11" customWidth="1"/>
    <col min="8" max="8" width="7.00390625" style="5" customWidth="1"/>
    <col min="9" max="9" width="9.28125" style="11" customWidth="1"/>
    <col min="10" max="10" width="13.57421875" style="11" customWidth="1"/>
    <col min="11" max="11" width="18.57421875" style="11" bestFit="1" customWidth="1"/>
    <col min="12" max="12" width="16.421875" style="11" customWidth="1"/>
    <col min="13" max="13" width="16.00390625" style="12" customWidth="1"/>
    <col min="14" max="14" width="9.140625" style="3" customWidth="1"/>
    <col min="15" max="15" width="17.140625" style="3" customWidth="1"/>
    <col min="16" max="19" width="9.140625" style="3" customWidth="1"/>
    <col min="20" max="16384" width="9.140625" style="5" customWidth="1"/>
  </cols>
  <sheetData>
    <row r="1" ht="15" hidden="1"/>
    <row r="2" spans="6:19" s="1" customFormat="1" ht="78" customHeight="1">
      <c r="F2" s="8"/>
      <c r="G2" s="8"/>
      <c r="I2" s="87" t="s">
        <v>57</v>
      </c>
      <c r="J2" s="88"/>
      <c r="K2" s="88"/>
      <c r="L2" s="88"/>
      <c r="M2" s="88"/>
      <c r="N2" s="2"/>
      <c r="O2" s="2"/>
      <c r="P2" s="2"/>
      <c r="Q2" s="2"/>
      <c r="R2" s="2"/>
      <c r="S2" s="2"/>
    </row>
    <row r="3" spans="1:13" ht="14.25" customHeight="1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">
      <c r="A4" s="58" t="s">
        <v>56</v>
      </c>
      <c r="B4" s="58"/>
      <c r="C4" s="58"/>
      <c r="D4" s="58"/>
      <c r="E4" s="58"/>
      <c r="F4" s="58"/>
      <c r="G4" s="58"/>
      <c r="H4" s="58"/>
      <c r="I4" s="58"/>
      <c r="J4" s="57"/>
      <c r="K4" s="57"/>
      <c r="L4" s="57"/>
      <c r="M4" s="57"/>
    </row>
    <row r="5" spans="1:13" ht="37.5" customHeight="1">
      <c r="A5" s="50" t="s">
        <v>0</v>
      </c>
      <c r="B5" s="76" t="s">
        <v>1</v>
      </c>
      <c r="C5" s="77"/>
      <c r="D5" s="77"/>
      <c r="E5" s="77"/>
      <c r="F5" s="78"/>
      <c r="G5" s="52" t="s">
        <v>23</v>
      </c>
      <c r="H5" s="50" t="s">
        <v>2</v>
      </c>
      <c r="I5" s="71" t="s">
        <v>60</v>
      </c>
      <c r="J5" s="62" t="s">
        <v>29</v>
      </c>
      <c r="K5" s="62" t="s">
        <v>30</v>
      </c>
      <c r="L5" s="65" t="s">
        <v>31</v>
      </c>
      <c r="M5" s="48" t="s">
        <v>32</v>
      </c>
    </row>
    <row r="6" spans="1:17" ht="28.5" customHeight="1">
      <c r="A6" s="50"/>
      <c r="B6" s="75" t="s">
        <v>10</v>
      </c>
      <c r="C6" s="75"/>
      <c r="D6" s="50" t="s">
        <v>11</v>
      </c>
      <c r="E6" s="50"/>
      <c r="F6" s="50"/>
      <c r="G6" s="53"/>
      <c r="H6" s="50"/>
      <c r="I6" s="71"/>
      <c r="J6" s="63"/>
      <c r="K6" s="63"/>
      <c r="L6" s="66"/>
      <c r="M6" s="49"/>
      <c r="N6" s="17"/>
      <c r="O6" s="17"/>
      <c r="P6" s="17"/>
      <c r="Q6" s="17"/>
    </row>
    <row r="7" spans="1:17" ht="22.5" customHeight="1">
      <c r="A7" s="50"/>
      <c r="B7" s="19" t="s">
        <v>24</v>
      </c>
      <c r="C7" s="4" t="s">
        <v>26</v>
      </c>
      <c r="D7" s="4" t="s">
        <v>12</v>
      </c>
      <c r="E7" s="4" t="s">
        <v>28</v>
      </c>
      <c r="F7" s="4" t="s">
        <v>25</v>
      </c>
      <c r="G7" s="54"/>
      <c r="H7" s="50"/>
      <c r="I7" s="71"/>
      <c r="J7" s="64"/>
      <c r="K7" s="64"/>
      <c r="L7" s="67"/>
      <c r="M7" s="49"/>
      <c r="N7" s="14"/>
      <c r="O7" s="14"/>
      <c r="P7" s="14"/>
      <c r="Q7" s="14"/>
    </row>
    <row r="8" spans="1:13" ht="15">
      <c r="A8" s="13">
        <v>1</v>
      </c>
      <c r="B8" s="19">
        <v>2</v>
      </c>
      <c r="C8" s="19" t="s">
        <v>33</v>
      </c>
      <c r="D8" s="4" t="s">
        <v>13</v>
      </c>
      <c r="E8" s="4" t="s">
        <v>19</v>
      </c>
      <c r="F8" s="19" t="s">
        <v>27</v>
      </c>
      <c r="G8" s="19">
        <v>3</v>
      </c>
      <c r="H8" s="4">
        <v>4</v>
      </c>
      <c r="I8" s="19">
        <v>5</v>
      </c>
      <c r="J8" s="19">
        <v>6</v>
      </c>
      <c r="K8" s="19">
        <v>7</v>
      </c>
      <c r="L8" s="19">
        <v>8</v>
      </c>
      <c r="M8" s="19">
        <v>9</v>
      </c>
    </row>
    <row r="9" spans="1:13" s="14" customFormat="1" ht="30" customHeight="1">
      <c r="A9" s="72" t="s">
        <v>58</v>
      </c>
      <c r="B9" s="73"/>
      <c r="C9" s="73"/>
      <c r="D9" s="73"/>
      <c r="E9" s="73"/>
      <c r="F9" s="73"/>
      <c r="G9" s="74"/>
      <c r="H9" s="18"/>
      <c r="I9" s="18"/>
      <c r="J9" s="18"/>
      <c r="K9" s="18"/>
      <c r="L9" s="18"/>
      <c r="M9" s="28"/>
    </row>
    <row r="10" spans="1:19" s="7" customFormat="1" ht="34.5" customHeight="1">
      <c r="A10" s="83" t="s">
        <v>59</v>
      </c>
      <c r="B10" s="83"/>
      <c r="C10" s="83"/>
      <c r="D10" s="83"/>
      <c r="E10" s="83"/>
      <c r="F10" s="83"/>
      <c r="G10" s="83"/>
      <c r="H10" s="4"/>
      <c r="I10" s="40"/>
      <c r="J10" s="41"/>
      <c r="K10" s="41">
        <f>J10*1.18</f>
        <v>0</v>
      </c>
      <c r="L10" s="41"/>
      <c r="M10" s="41"/>
      <c r="N10" s="14"/>
      <c r="O10" s="36"/>
      <c r="P10" s="14"/>
      <c r="Q10" s="14"/>
      <c r="R10" s="14"/>
      <c r="S10" s="14"/>
    </row>
    <row r="11" spans="1:19" s="7" customFormat="1" ht="60">
      <c r="A11" s="33">
        <v>1</v>
      </c>
      <c r="B11" s="39" t="s">
        <v>66</v>
      </c>
      <c r="C11" s="39"/>
      <c r="D11" s="39"/>
      <c r="E11" s="39"/>
      <c r="F11" s="39"/>
      <c r="G11" s="16" t="s">
        <v>39</v>
      </c>
      <c r="H11" s="4" t="s">
        <v>34</v>
      </c>
      <c r="I11" s="40">
        <v>11</v>
      </c>
      <c r="J11" s="41">
        <f>K11/1.18</f>
        <v>53559.32203389831</v>
      </c>
      <c r="K11" s="41">
        <v>63200</v>
      </c>
      <c r="L11" s="41">
        <f>J11*I11</f>
        <v>589152.5423728814</v>
      </c>
      <c r="M11" s="41">
        <f>K11*I11</f>
        <v>695200</v>
      </c>
      <c r="N11" s="14"/>
      <c r="O11" s="36"/>
      <c r="P11" s="14"/>
      <c r="Q11" s="14"/>
      <c r="R11" s="14"/>
      <c r="S11" s="14"/>
    </row>
    <row r="12" spans="1:19" s="7" customFormat="1" ht="14.25">
      <c r="A12" s="84" t="s">
        <v>55</v>
      </c>
      <c r="B12" s="85"/>
      <c r="C12" s="85"/>
      <c r="D12" s="85"/>
      <c r="E12" s="85"/>
      <c r="F12" s="85"/>
      <c r="G12" s="86"/>
      <c r="H12" s="42" t="s">
        <v>34</v>
      </c>
      <c r="I12" s="46">
        <f>SUM(I11:I11)</f>
        <v>11</v>
      </c>
      <c r="J12" s="44">
        <f>SUM(J11:J11)</f>
        <v>53559.32203389831</v>
      </c>
      <c r="K12" s="44">
        <f>SUM(K11:K11)</f>
        <v>63200</v>
      </c>
      <c r="L12" s="44">
        <f>SUM(L11:L11)</f>
        <v>589152.5423728814</v>
      </c>
      <c r="M12" s="44">
        <f>SUM(M11:M11)</f>
        <v>695200</v>
      </c>
      <c r="N12" s="14"/>
      <c r="O12" s="36"/>
      <c r="P12" s="14"/>
      <c r="Q12" s="14"/>
      <c r="R12" s="14"/>
      <c r="S12" s="14"/>
    </row>
    <row r="13" spans="1:19" s="7" customFormat="1" ht="14.25">
      <c r="A13" s="82" t="s">
        <v>16</v>
      </c>
      <c r="B13" s="82"/>
      <c r="C13" s="82"/>
      <c r="D13" s="82"/>
      <c r="E13" s="82"/>
      <c r="F13" s="82"/>
      <c r="G13" s="82"/>
      <c r="H13" s="42" t="s">
        <v>34</v>
      </c>
      <c r="I13" s="46">
        <f>I12</f>
        <v>11</v>
      </c>
      <c r="J13" s="44">
        <f>J12</f>
        <v>53559.32203389831</v>
      </c>
      <c r="K13" s="44">
        <f>K12</f>
        <v>63200</v>
      </c>
      <c r="L13" s="44">
        <f>L12</f>
        <v>589152.5423728814</v>
      </c>
      <c r="M13" s="44">
        <f>M12</f>
        <v>695200</v>
      </c>
      <c r="N13" s="14"/>
      <c r="O13" s="36"/>
      <c r="P13" s="14"/>
      <c r="Q13" s="14"/>
      <c r="R13" s="14"/>
      <c r="S13" s="14"/>
    </row>
    <row r="15" spans="4:19" ht="15">
      <c r="D15" s="11"/>
      <c r="E15" s="11"/>
      <c r="F15" s="5"/>
      <c r="G15" s="5"/>
      <c r="H15" s="6"/>
      <c r="I15" s="3"/>
      <c r="J15" s="3"/>
      <c r="K15" s="3"/>
      <c r="L15" s="3"/>
      <c r="M15" s="5"/>
      <c r="N15" s="5"/>
      <c r="O15" s="5"/>
      <c r="P15" s="5"/>
      <c r="Q15" s="5"/>
      <c r="R15" s="5"/>
      <c r="S15" s="5"/>
    </row>
    <row r="16" spans="4:19" ht="15">
      <c r="D16" s="11"/>
      <c r="E16" s="11"/>
      <c r="F16" s="5"/>
      <c r="G16" s="5"/>
      <c r="H16" s="6"/>
      <c r="I16" s="3"/>
      <c r="J16" s="3"/>
      <c r="K16" s="3"/>
      <c r="L16" s="3"/>
      <c r="M16" s="5"/>
      <c r="N16" s="5"/>
      <c r="O16" s="5"/>
      <c r="P16" s="5"/>
      <c r="Q16" s="5"/>
      <c r="R16" s="5"/>
      <c r="S16" s="5"/>
    </row>
    <row r="17" spans="4:19" ht="15">
      <c r="D17" s="11"/>
      <c r="E17" s="11"/>
      <c r="F17" s="5"/>
      <c r="G17" s="5"/>
      <c r="H17" s="6"/>
      <c r="I17" s="3"/>
      <c r="J17" s="3"/>
      <c r="K17" s="3"/>
      <c r="L17" s="3"/>
      <c r="M17" s="5"/>
      <c r="N17" s="5"/>
      <c r="O17" s="5"/>
      <c r="P17" s="5"/>
      <c r="Q17" s="5"/>
      <c r="R17" s="5"/>
      <c r="S17" s="5"/>
    </row>
    <row r="18" spans="1:19" ht="15">
      <c r="A18" s="6"/>
      <c r="B18" s="6"/>
      <c r="C18" s="6"/>
      <c r="D18" s="15"/>
      <c r="E18" s="15"/>
      <c r="F18" s="6"/>
      <c r="G18" s="6"/>
      <c r="H18" s="6"/>
      <c r="I18" s="3"/>
      <c r="J18" s="3"/>
      <c r="K18" s="3"/>
      <c r="L18" s="3"/>
      <c r="M18" s="5"/>
      <c r="N18" s="5"/>
      <c r="O18" s="5"/>
      <c r="P18" s="5"/>
      <c r="Q18" s="5"/>
      <c r="R18" s="5"/>
      <c r="S18" s="5"/>
    </row>
    <row r="19" spans="1:19" ht="15">
      <c r="A19" s="6"/>
      <c r="B19" s="6"/>
      <c r="C19" s="6"/>
      <c r="D19" s="15"/>
      <c r="E19" s="15"/>
      <c r="F19" s="6"/>
      <c r="G19" s="6"/>
      <c r="H19" s="6"/>
      <c r="I19" s="3"/>
      <c r="J19" s="3"/>
      <c r="K19" s="3"/>
      <c r="L19" s="3"/>
      <c r="M19" s="5"/>
      <c r="N19" s="5"/>
      <c r="O19" s="5"/>
      <c r="P19" s="5"/>
      <c r="Q19" s="5"/>
      <c r="R19" s="5"/>
      <c r="S19" s="5"/>
    </row>
  </sheetData>
  <sheetProtection/>
  <mergeCells count="18">
    <mergeCell ref="I5:I7"/>
    <mergeCell ref="J5:J7"/>
    <mergeCell ref="B5:F5"/>
    <mergeCell ref="G5:G7"/>
    <mergeCell ref="H5:H7"/>
    <mergeCell ref="I2:M2"/>
    <mergeCell ref="K5:K7"/>
    <mergeCell ref="A3:M3"/>
    <mergeCell ref="A4:M4"/>
    <mergeCell ref="A5:A7"/>
    <mergeCell ref="L5:L7"/>
    <mergeCell ref="M5:M7"/>
    <mergeCell ref="A13:G13"/>
    <mergeCell ref="A10:G10"/>
    <mergeCell ref="B6:C6"/>
    <mergeCell ref="D6:F6"/>
    <mergeCell ref="A12:G12"/>
    <mergeCell ref="A9:G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9"/>
  <sheetViews>
    <sheetView tabSelected="1" view="pageBreakPreview" zoomScale="80" zoomScaleSheetLayoutView="80" workbookViewId="0" topLeftCell="A2">
      <selection activeCell="G27" sqref="G27"/>
    </sheetView>
  </sheetViews>
  <sheetFormatPr defaultColWidth="9.140625" defaultRowHeight="12.75"/>
  <cols>
    <col min="1" max="1" width="6.28125" style="5" customWidth="1"/>
    <col min="2" max="2" width="50.421875" style="5" customWidth="1"/>
    <col min="3" max="3" width="22.28125" style="5" customWidth="1"/>
    <col min="4" max="5" width="16.00390625" style="5" customWidth="1"/>
    <col min="6" max="6" width="21.8515625" style="11" customWidth="1"/>
    <col min="7" max="7" width="16.8515625" style="11" customWidth="1"/>
    <col min="8" max="8" width="7.00390625" style="5" customWidth="1"/>
    <col min="9" max="9" width="9.421875" style="6" customWidth="1"/>
    <col min="10" max="13" width="7.140625" style="11" customWidth="1"/>
    <col min="14" max="14" width="7.7109375" style="11" customWidth="1"/>
    <col min="15" max="15" width="9.28125" style="11" customWidth="1"/>
    <col min="16" max="16" width="13.57421875" style="11" customWidth="1"/>
    <col min="17" max="17" width="18.57421875" style="11" bestFit="1" customWidth="1"/>
    <col min="18" max="18" width="16.421875" style="11" customWidth="1"/>
    <col min="19" max="19" width="16.00390625" style="12" customWidth="1"/>
    <col min="20" max="20" width="9.140625" style="3" customWidth="1"/>
    <col min="21" max="21" width="17.140625" style="3" customWidth="1"/>
    <col min="22" max="25" width="9.140625" style="3" customWidth="1"/>
    <col min="26" max="16384" width="9.140625" style="5" customWidth="1"/>
  </cols>
  <sheetData>
    <row r="1" ht="15" hidden="1"/>
    <row r="2" spans="5:25" s="1" customFormat="1" ht="78" customHeight="1">
      <c r="E2" s="89" t="s">
        <v>57</v>
      </c>
      <c r="F2" s="89"/>
      <c r="G2" s="89"/>
      <c r="H2" s="89"/>
      <c r="I2" s="89"/>
      <c r="J2" s="89"/>
      <c r="K2" s="89"/>
      <c r="L2" s="89"/>
      <c r="M2" s="89"/>
      <c r="N2" s="45"/>
      <c r="O2" s="45"/>
      <c r="P2" s="45"/>
      <c r="Q2" s="45"/>
      <c r="R2" s="45"/>
      <c r="S2" s="45"/>
      <c r="T2" s="2"/>
      <c r="U2" s="2"/>
      <c r="V2" s="2"/>
      <c r="W2" s="2"/>
      <c r="X2" s="2"/>
      <c r="Y2" s="2"/>
    </row>
    <row r="3" spans="1:19" ht="14.25" customHeight="1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5">
      <c r="A4" s="58" t="s">
        <v>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7"/>
      <c r="Q4" s="57"/>
      <c r="R4" s="57"/>
      <c r="S4" s="57"/>
    </row>
    <row r="5" spans="1:25" ht="39.75" customHeight="1">
      <c r="A5" s="50" t="s">
        <v>0</v>
      </c>
      <c r="B5" s="76" t="s">
        <v>1</v>
      </c>
      <c r="C5" s="77"/>
      <c r="D5" s="77"/>
      <c r="E5" s="77"/>
      <c r="F5" s="78"/>
      <c r="G5" s="52" t="s">
        <v>23</v>
      </c>
      <c r="H5" s="50" t="s">
        <v>2</v>
      </c>
      <c r="I5" s="71" t="s">
        <v>60</v>
      </c>
      <c r="J5" s="62" t="s">
        <v>29</v>
      </c>
      <c r="K5" s="62" t="s">
        <v>30</v>
      </c>
      <c r="L5" s="65" t="s">
        <v>31</v>
      </c>
      <c r="M5" s="48" t="s">
        <v>32</v>
      </c>
      <c r="N5" s="3"/>
      <c r="O5" s="3"/>
      <c r="P5" s="3"/>
      <c r="Q5" s="3"/>
      <c r="R5" s="3"/>
      <c r="S5" s="3"/>
      <c r="T5" s="5"/>
      <c r="U5" s="5"/>
      <c r="V5" s="5"/>
      <c r="W5" s="5"/>
      <c r="X5" s="5"/>
      <c r="Y5" s="5"/>
    </row>
    <row r="6" spans="1:25" ht="27" customHeight="1">
      <c r="A6" s="50"/>
      <c r="B6" s="75" t="s">
        <v>10</v>
      </c>
      <c r="C6" s="75"/>
      <c r="D6" s="50" t="s">
        <v>11</v>
      </c>
      <c r="E6" s="50"/>
      <c r="F6" s="50"/>
      <c r="G6" s="53"/>
      <c r="H6" s="50"/>
      <c r="I6" s="71"/>
      <c r="J6" s="63"/>
      <c r="K6" s="63"/>
      <c r="L6" s="66"/>
      <c r="M6" s="49"/>
      <c r="N6" s="17"/>
      <c r="O6" s="17"/>
      <c r="P6" s="17"/>
      <c r="Q6" s="17"/>
      <c r="R6" s="3"/>
      <c r="S6" s="3"/>
      <c r="T6" s="5"/>
      <c r="U6" s="5"/>
      <c r="V6" s="5"/>
      <c r="W6" s="5"/>
      <c r="X6" s="5"/>
      <c r="Y6" s="5"/>
    </row>
    <row r="7" spans="1:25" ht="26.25" customHeight="1">
      <c r="A7" s="50"/>
      <c r="B7" s="19" t="s">
        <v>24</v>
      </c>
      <c r="C7" s="4" t="s">
        <v>26</v>
      </c>
      <c r="D7" s="4" t="s">
        <v>12</v>
      </c>
      <c r="E7" s="4" t="s">
        <v>28</v>
      </c>
      <c r="F7" s="4" t="s">
        <v>25</v>
      </c>
      <c r="G7" s="54"/>
      <c r="H7" s="50"/>
      <c r="I7" s="71"/>
      <c r="J7" s="64"/>
      <c r="K7" s="64"/>
      <c r="L7" s="67"/>
      <c r="M7" s="49"/>
      <c r="N7" s="14"/>
      <c r="O7" s="14"/>
      <c r="P7" s="14"/>
      <c r="Q7" s="14"/>
      <c r="R7" s="3"/>
      <c r="S7" s="3"/>
      <c r="T7" s="5"/>
      <c r="U7" s="5"/>
      <c r="V7" s="5"/>
      <c r="W7" s="5"/>
      <c r="X7" s="5"/>
      <c r="Y7" s="5"/>
    </row>
    <row r="8" spans="1:25" ht="15">
      <c r="A8" s="13">
        <v>1</v>
      </c>
      <c r="B8" s="19">
        <v>2</v>
      </c>
      <c r="C8" s="19" t="s">
        <v>33</v>
      </c>
      <c r="D8" s="4" t="s">
        <v>13</v>
      </c>
      <c r="E8" s="4" t="s">
        <v>19</v>
      </c>
      <c r="F8" s="19" t="s">
        <v>27</v>
      </c>
      <c r="G8" s="19">
        <v>7</v>
      </c>
      <c r="H8" s="4">
        <v>8</v>
      </c>
      <c r="I8" s="4">
        <v>9</v>
      </c>
      <c r="J8" s="4" t="s">
        <v>61</v>
      </c>
      <c r="K8" s="4" t="s">
        <v>62</v>
      </c>
      <c r="L8" s="4" t="s">
        <v>63</v>
      </c>
      <c r="M8" s="4" t="s">
        <v>64</v>
      </c>
      <c r="N8" s="3"/>
      <c r="O8" s="3"/>
      <c r="P8" s="3"/>
      <c r="Q8" s="3"/>
      <c r="R8" s="3"/>
      <c r="S8" s="3"/>
      <c r="T8" s="5"/>
      <c r="U8" s="5"/>
      <c r="V8" s="5"/>
      <c r="W8" s="5"/>
      <c r="X8" s="5"/>
      <c r="Y8" s="5"/>
    </row>
    <row r="9" spans="1:13" s="14" customFormat="1" ht="18.75" customHeight="1">
      <c r="A9" s="72" t="s">
        <v>58</v>
      </c>
      <c r="B9" s="73"/>
      <c r="C9" s="73"/>
      <c r="D9" s="73"/>
      <c r="E9" s="73"/>
      <c r="F9" s="73"/>
      <c r="G9" s="74"/>
      <c r="H9" s="18"/>
      <c r="I9" s="18"/>
      <c r="J9" s="18"/>
      <c r="K9" s="18"/>
      <c r="L9" s="18"/>
      <c r="M9" s="28"/>
    </row>
    <row r="10" spans="1:19" s="7" customFormat="1" ht="18.75" customHeight="1">
      <c r="A10" s="83" t="s">
        <v>59</v>
      </c>
      <c r="B10" s="83"/>
      <c r="C10" s="83"/>
      <c r="D10" s="83"/>
      <c r="E10" s="83"/>
      <c r="F10" s="83"/>
      <c r="G10" s="83"/>
      <c r="H10" s="4"/>
      <c r="I10" s="40"/>
      <c r="J10" s="41"/>
      <c r="K10" s="41"/>
      <c r="L10" s="41"/>
      <c r="M10" s="41"/>
      <c r="N10" s="14"/>
      <c r="O10" s="36"/>
      <c r="P10" s="14"/>
      <c r="Q10" s="14"/>
      <c r="R10" s="14"/>
      <c r="S10" s="14"/>
    </row>
    <row r="11" spans="1:19" s="7" customFormat="1" ht="60">
      <c r="A11" s="33">
        <v>1</v>
      </c>
      <c r="B11" s="39" t="s">
        <v>66</v>
      </c>
      <c r="C11" s="39"/>
      <c r="D11" s="39"/>
      <c r="E11" s="39"/>
      <c r="F11" s="39"/>
      <c r="G11" s="16" t="s">
        <v>39</v>
      </c>
      <c r="H11" s="4" t="s">
        <v>34</v>
      </c>
      <c r="I11" s="40">
        <v>11</v>
      </c>
      <c r="J11" s="41"/>
      <c r="K11" s="41">
        <f>J11*1.18</f>
        <v>0</v>
      </c>
      <c r="L11" s="41">
        <f>J11*J11</f>
        <v>0</v>
      </c>
      <c r="M11" s="41">
        <f>I11*K11</f>
        <v>0</v>
      </c>
      <c r="N11" s="14"/>
      <c r="O11" s="36"/>
      <c r="P11" s="14"/>
      <c r="Q11" s="14"/>
      <c r="R11" s="14"/>
      <c r="S11" s="14"/>
    </row>
    <row r="12" spans="1:19" s="7" customFormat="1" ht="14.25">
      <c r="A12" s="84" t="s">
        <v>55</v>
      </c>
      <c r="B12" s="85"/>
      <c r="C12" s="85"/>
      <c r="D12" s="85"/>
      <c r="E12" s="85"/>
      <c r="F12" s="85"/>
      <c r="G12" s="86"/>
      <c r="H12" s="43"/>
      <c r="I12" s="42">
        <f>SUM(I11:I11)</f>
        <v>11</v>
      </c>
      <c r="J12" s="42">
        <f>SUM(J11:J11)</f>
        <v>0</v>
      </c>
      <c r="K12" s="42">
        <f>SUM(K11:K11)</f>
        <v>0</v>
      </c>
      <c r="L12" s="42">
        <f>SUM(L11:L11)</f>
        <v>0</v>
      </c>
      <c r="M12" s="42">
        <f>SUM(M11:M11)</f>
        <v>0</v>
      </c>
      <c r="N12" s="14"/>
      <c r="O12" s="36"/>
      <c r="P12" s="14"/>
      <c r="Q12" s="14"/>
      <c r="R12" s="14"/>
      <c r="S12" s="14"/>
    </row>
    <row r="13" spans="1:19" s="7" customFormat="1" ht="14.25">
      <c r="A13" s="82" t="s">
        <v>16</v>
      </c>
      <c r="B13" s="82"/>
      <c r="C13" s="82"/>
      <c r="D13" s="82"/>
      <c r="E13" s="82"/>
      <c r="F13" s="82"/>
      <c r="G13" s="82"/>
      <c r="H13" s="42" t="s">
        <v>34</v>
      </c>
      <c r="I13" s="42">
        <f>I12</f>
        <v>11</v>
      </c>
      <c r="J13" s="42">
        <f>J12</f>
        <v>0</v>
      </c>
      <c r="K13" s="42">
        <f>K12</f>
        <v>0</v>
      </c>
      <c r="L13" s="42">
        <f>L12</f>
        <v>0</v>
      </c>
      <c r="M13" s="42">
        <f>M12</f>
        <v>0</v>
      </c>
      <c r="N13" s="14"/>
      <c r="O13" s="36"/>
      <c r="P13" s="14"/>
      <c r="Q13" s="14"/>
      <c r="R13" s="14"/>
      <c r="S13" s="14"/>
    </row>
    <row r="14" spans="1:25" ht="15">
      <c r="A14" s="5" t="s">
        <v>65</v>
      </c>
      <c r="I14" s="11"/>
      <c r="M14" s="12"/>
      <c r="N14" s="3"/>
      <c r="O14" s="3"/>
      <c r="P14" s="3"/>
      <c r="Q14" s="3"/>
      <c r="R14" s="3"/>
      <c r="S14" s="3"/>
      <c r="T14" s="5"/>
      <c r="U14" s="5"/>
      <c r="V14" s="5"/>
      <c r="W14" s="5"/>
      <c r="X14" s="5"/>
      <c r="Y14" s="5"/>
    </row>
    <row r="15" spans="1:25" ht="15">
      <c r="A15" s="5" t="s">
        <v>47</v>
      </c>
      <c r="D15" s="11"/>
      <c r="E15" s="11"/>
      <c r="F15" s="5"/>
      <c r="G15" s="5"/>
      <c r="H15" s="6"/>
      <c r="I15" s="3"/>
      <c r="J15" s="3"/>
      <c r="K15" s="3"/>
      <c r="L15" s="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4:25" ht="15">
      <c r="D16" s="11"/>
      <c r="E16" s="11"/>
      <c r="F16" s="5"/>
      <c r="G16" s="5"/>
      <c r="H16" s="6"/>
      <c r="I16" s="15"/>
      <c r="N16" s="3"/>
      <c r="O16" s="3"/>
      <c r="P16" s="3"/>
      <c r="Q16" s="3"/>
      <c r="R16" s="3"/>
      <c r="S16" s="5"/>
      <c r="T16" s="5"/>
      <c r="U16" s="5"/>
      <c r="V16" s="5"/>
      <c r="W16" s="5"/>
      <c r="X16" s="5"/>
      <c r="Y16" s="5"/>
    </row>
    <row r="17" spans="4:25" ht="15">
      <c r="D17" s="11"/>
      <c r="E17" s="11"/>
      <c r="F17" s="5"/>
      <c r="G17" s="5"/>
      <c r="H17" s="6"/>
      <c r="I17" s="15"/>
      <c r="N17" s="3"/>
      <c r="O17" s="3"/>
      <c r="P17" s="3"/>
      <c r="Q17" s="3"/>
      <c r="R17" s="3"/>
      <c r="S17" s="5"/>
      <c r="T17" s="5"/>
      <c r="U17" s="5"/>
      <c r="V17" s="5"/>
      <c r="W17" s="5"/>
      <c r="X17" s="5"/>
      <c r="Y17" s="5"/>
    </row>
    <row r="18" spans="1:25" ht="15">
      <c r="A18" s="6"/>
      <c r="B18" s="6"/>
      <c r="C18" s="6"/>
      <c r="D18" s="15"/>
      <c r="E18" s="15"/>
      <c r="F18" s="6"/>
      <c r="G18" s="6"/>
      <c r="H18" s="6"/>
      <c r="I18" s="15"/>
      <c r="N18" s="3"/>
      <c r="O18" s="3"/>
      <c r="P18" s="3"/>
      <c r="Q18" s="3"/>
      <c r="R18" s="3"/>
      <c r="S18" s="5"/>
      <c r="T18" s="5"/>
      <c r="U18" s="5"/>
      <c r="V18" s="5"/>
      <c r="W18" s="5"/>
      <c r="X18" s="5"/>
      <c r="Y18" s="5"/>
    </row>
    <row r="19" spans="1:25" ht="15">
      <c r="A19" s="6"/>
      <c r="B19" s="6"/>
      <c r="C19" s="6"/>
      <c r="D19" s="15"/>
      <c r="E19" s="15"/>
      <c r="F19" s="6"/>
      <c r="G19" s="6"/>
      <c r="H19" s="6"/>
      <c r="I19" s="15"/>
      <c r="N19" s="3"/>
      <c r="O19" s="3"/>
      <c r="P19" s="3"/>
      <c r="Q19" s="3"/>
      <c r="R19" s="3"/>
      <c r="S19" s="5"/>
      <c r="T19" s="5"/>
      <c r="U19" s="5"/>
      <c r="V19" s="5"/>
      <c r="W19" s="5"/>
      <c r="X19" s="5"/>
      <c r="Y19" s="5"/>
    </row>
  </sheetData>
  <sheetProtection/>
  <mergeCells count="18">
    <mergeCell ref="L5:L7"/>
    <mergeCell ref="M5:M7"/>
    <mergeCell ref="B6:C6"/>
    <mergeCell ref="D6:F6"/>
    <mergeCell ref="A13:G13"/>
    <mergeCell ref="A9:G9"/>
    <mergeCell ref="A10:G10"/>
    <mergeCell ref="A12:G12"/>
    <mergeCell ref="E2:M2"/>
    <mergeCell ref="A3:S3"/>
    <mergeCell ref="A4:S4"/>
    <mergeCell ref="A5:A7"/>
    <mergeCell ref="B5:F5"/>
    <mergeCell ref="G5:G7"/>
    <mergeCell ref="H5:H7"/>
    <mergeCell ref="I5:I7"/>
    <mergeCell ref="J5:J7"/>
    <mergeCell ref="K5:K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Богданова Анастасия Александровна</cp:lastModifiedBy>
  <cp:lastPrinted>2018-09-26T06:21:01Z</cp:lastPrinted>
  <dcterms:created xsi:type="dcterms:W3CDTF">1996-10-08T23:32:33Z</dcterms:created>
  <dcterms:modified xsi:type="dcterms:W3CDTF">2018-11-29T05:16:34Z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ExAnalyzer_OldName">
    <vt:lpwstr>Прил. 1 к ТЗ Перечень и объемы закуп 2 часть.xls</vt:lpwstr>
  </property>
</Properties>
</file>