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(2)'!$A$1:$S$44</definedName>
  </definedNames>
  <calcPr calcId="144525"/>
</workbook>
</file>

<file path=xl/calcChain.xml><?xml version="1.0" encoding="utf-8"?>
<calcChain xmlns="http://schemas.openxmlformats.org/spreadsheetml/2006/main">
  <c r="G42" i="1" l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C38" i="1"/>
  <c r="G37" i="1"/>
  <c r="F37" i="1"/>
  <c r="E37" i="1"/>
  <c r="D37" i="1"/>
  <c r="G36" i="1"/>
  <c r="F36" i="1"/>
  <c r="E36" i="1"/>
  <c r="D36" i="1"/>
  <c r="C36" i="1" s="1"/>
  <c r="B36" i="1"/>
  <c r="D35" i="1"/>
  <c r="F35" i="1"/>
  <c r="E35" i="1"/>
  <c r="G35" i="1"/>
  <c r="G34" i="1"/>
  <c r="F34" i="1"/>
  <c r="E34" i="1"/>
  <c r="D34" i="1"/>
  <c r="B34" i="1"/>
  <c r="E33" i="1"/>
  <c r="G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C29" i="1"/>
  <c r="B29" i="1"/>
  <c r="G28" i="1"/>
  <c r="F28" i="1"/>
  <c r="E28" i="1"/>
  <c r="D28" i="1"/>
  <c r="C28" i="1"/>
  <c r="G27" i="1"/>
  <c r="F27" i="1"/>
  <c r="E27" i="1"/>
  <c r="D27" i="1"/>
  <c r="G26" i="1"/>
  <c r="F26" i="1"/>
  <c r="E26" i="1"/>
  <c r="D26" i="1"/>
  <c r="C26" i="1"/>
  <c r="G25" i="1"/>
  <c r="F25" i="1"/>
  <c r="E25" i="1"/>
  <c r="D25" i="1"/>
  <c r="G24" i="1"/>
  <c r="F24" i="1"/>
  <c r="E24" i="1"/>
  <c r="D24" i="1"/>
  <c r="C24" i="1"/>
  <c r="G23" i="1"/>
  <c r="F23" i="1"/>
  <c r="E23" i="1"/>
  <c r="D23" i="1"/>
  <c r="G22" i="1"/>
  <c r="F22" i="1"/>
  <c r="E22" i="1"/>
  <c r="D22" i="1"/>
  <c r="G21" i="1"/>
  <c r="F21" i="1"/>
  <c r="E21" i="1"/>
  <c r="D21" i="1"/>
  <c r="C21" i="1"/>
  <c r="G20" i="1"/>
  <c r="F20" i="1"/>
  <c r="E20" i="1"/>
  <c r="D20" i="1"/>
  <c r="G19" i="1"/>
  <c r="F19" i="1"/>
  <c r="E19" i="1"/>
  <c r="D19" i="1"/>
  <c r="G18" i="1"/>
  <c r="F18" i="1"/>
  <c r="E18" i="1"/>
  <c r="D18" i="1"/>
  <c r="C18" i="1"/>
  <c r="F17" i="1"/>
  <c r="E17" i="1"/>
  <c r="D17" i="1"/>
  <c r="G16" i="1"/>
  <c r="F16" i="1"/>
  <c r="E16" i="1"/>
  <c r="D16" i="1"/>
  <c r="G15" i="1"/>
  <c r="F15" i="1"/>
  <c r="E15" i="1"/>
  <c r="D15" i="1"/>
  <c r="C15" i="1"/>
  <c r="G14" i="1"/>
  <c r="F14" i="1"/>
  <c r="E14" i="1"/>
  <c r="D14" i="1"/>
  <c r="G13" i="1"/>
  <c r="F13" i="1"/>
  <c r="E13" i="1"/>
  <c r="D13" i="1"/>
  <c r="D12" i="1"/>
  <c r="F12" i="1"/>
  <c r="G12" i="1"/>
  <c r="E12" i="1"/>
  <c r="G11" i="1"/>
  <c r="F11" i="1"/>
  <c r="E11" i="1"/>
  <c r="D11" i="1"/>
  <c r="G10" i="1"/>
  <c r="F10" i="1"/>
  <c r="E10" i="1"/>
  <c r="D10" i="1"/>
  <c r="C10" i="1"/>
  <c r="G9" i="1"/>
  <c r="F9" i="1"/>
  <c r="E9" i="1"/>
  <c r="D9" i="1"/>
  <c r="G8" i="1"/>
  <c r="F8" i="1"/>
  <c r="E8" i="1"/>
  <c r="D8" i="1"/>
  <c r="C8" i="1"/>
  <c r="O43" i="1"/>
  <c r="N43" i="1"/>
  <c r="M43" i="1"/>
  <c r="G7" i="1"/>
  <c r="F7" i="1"/>
  <c r="E7" i="1"/>
  <c r="D7" i="1"/>
  <c r="C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3" i="1"/>
  <c r="R43" i="1"/>
  <c r="Q43" i="1"/>
  <c r="P43" i="1"/>
  <c r="L43" i="1"/>
  <c r="K43" i="1"/>
  <c r="J43" i="1"/>
  <c r="I43" i="1"/>
  <c r="H43" i="1"/>
  <c r="G6" i="1"/>
  <c r="G43" i="1" s="1"/>
  <c r="F6" i="1"/>
  <c r="E6" i="1"/>
  <c r="D6" i="1"/>
  <c r="C9" i="1" l="1"/>
  <c r="C13" i="1"/>
  <c r="C16" i="1"/>
  <c r="C19" i="1"/>
  <c r="C23" i="1"/>
  <c r="C25" i="1"/>
  <c r="C27" i="1"/>
  <c r="C31" i="1"/>
  <c r="C37" i="1"/>
  <c r="C39" i="1"/>
  <c r="E43" i="1"/>
  <c r="D33" i="1"/>
  <c r="F33" i="1"/>
  <c r="C12" i="1"/>
  <c r="D43" i="1"/>
  <c r="F43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2" i="1"/>
  <c r="C43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<sst xmlns="http://schemas.openxmlformats.org/spreadsheetml/2006/main" count="60" uniqueCount="47">
  <si>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</si>
  <si>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</si>
  <si>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</si>
  <si>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</si>
  <si>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</si>
  <si>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</si>
  <si>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</si>
  <si>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</si>
  <si>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</si>
  <si>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</si>
  <si>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</si>
  <si>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</si>
  <si>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</si>
  <si>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</si>
  <si>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</si>
  <si>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</si>
  <si>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</si>
  <si>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</si>
  <si>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</si>
  <si>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</si>
  <si>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</si>
  <si>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</si>
  <si>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</si>
  <si>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</si>
  <si>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</si>
  <si>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</si>
  <si>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</si>
  <si>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</si>
  <si>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</si>
  <si>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</si>
  <si>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</si>
  <si>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</si>
  <si>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</si>
  <si>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</si>
  <si>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</si>
  <si>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</si>
  <si>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</si>
  <si>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</si>
  <si>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</si>
  <si>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</si>
  <si>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</si>
  <si>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</si>
  <si>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</si>
  <si>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</si>
  <si>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</si>
  <si>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Май 2014</t>
  </si>
  <si>
    <t>ООО "Монолит-Строй"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</si>
</sst>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4" fontId="8" fillId="3" borderId="1" xfId="0" applyNumberFormat="1" applyFont="1" applyFill="1" applyBorder="1" applyAlignment="1">
      <alignment horizontal="center" vertical="center" wrapText="1" shrinkToFit="1"/>
    </xf>
    <xf numFmtId="165" fontId="3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4\05%20&#1084;&#1072;&#1081;%202014\&#1055;&#1088;&#1086;&#1074;&#1077;&#1088;&#1082;&#1072;%20&#1089;&#1074;&#1086;&#1076;&#1085;&#1086;&#1081;%20&#1074;&#1077;&#1076;&#1086;&#1084;&#1086;&#1089;&#1090;&#1080;%20&#1045;&#1069;&#1057;&#1050;%20&#1079;&#1072;%20&#1084;&#1072;&#1081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zoomScale="84" zoomScaleNormal="84" zoomScaleSheetLayoutView="70" workbookViewId="0">
      <pane xSplit="3" ySplit="5" topLeftCell="G6" activePane="bottomRight" state="frozen"/>
      <selection pane="topRight" activeCell="C1" sqref="C1"/>
      <selection pane="bottomLeft" activeCell="A3" sqref="A3"/>
      <selection pane="bottomRight" activeCell="Z11" sqref="Z11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44</v>
      </c>
      <c r="R2" s="4"/>
      <c r="S2" s="5" t="s">
        <v>45</v>
      </c>
    </row>
    <row r="4" spans="1:19" s="6" customFormat="1" ht="22.5" customHeight="1">
      <c r="A4" s="55" t="s">
        <v>0</v>
      </c>
      <c r="B4" s="55" t="s">
        <v>1</v>
      </c>
      <c r="C4" s="57" t="s">
        <v>2</v>
      </c>
      <c r="D4" s="54" t="s">
        <v>3</v>
      </c>
      <c r="E4" s="54"/>
      <c r="F4" s="54"/>
      <c r="G4" s="54"/>
      <c r="H4" s="54" t="s">
        <v>4</v>
      </c>
      <c r="I4" s="54"/>
      <c r="J4" s="54"/>
      <c r="K4" s="54"/>
      <c r="L4" s="54" t="s">
        <v>5</v>
      </c>
      <c r="M4" s="54"/>
      <c r="N4" s="54"/>
      <c r="O4" s="54"/>
      <c r="P4" s="54" t="s">
        <v>6</v>
      </c>
      <c r="Q4" s="54"/>
      <c r="R4" s="54"/>
      <c r="S4" s="54"/>
    </row>
    <row r="5" spans="1:19" s="8" customFormat="1" ht="27.75" customHeight="1">
      <c r="A5" s="56"/>
      <c r="B5" s="56"/>
      <c r="C5" s="58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363297.522245</v>
      </c>
      <c r="D6" s="12">
        <f>SUM(H6+L6+P6)</f>
        <v>108969.20200000002</v>
      </c>
      <c r="E6" s="12">
        <f>SUM(I6+M6+Q6)</f>
        <v>5907.6640000000007</v>
      </c>
      <c r="F6" s="12">
        <f>SUM(J6+N6+R6)</f>
        <v>110582.041805</v>
      </c>
      <c r="G6" s="12">
        <f>SUM(K6+O6+S6)</f>
        <v>137838.61443999995</v>
      </c>
      <c r="H6" s="12">
        <v>77316.409000000014</v>
      </c>
      <c r="I6" s="12">
        <v>5888.8430000000008</v>
      </c>
      <c r="J6" s="12">
        <v>88711.766804999977</v>
      </c>
      <c r="K6" s="12">
        <v>42107.652999999984</v>
      </c>
      <c r="L6" s="13">
        <v>31376.098999999998</v>
      </c>
      <c r="M6" s="14">
        <v>0</v>
      </c>
      <c r="N6" s="14">
        <v>0</v>
      </c>
      <c r="O6" s="14">
        <v>0</v>
      </c>
      <c r="P6" s="12">
        <v>276.69399999999996</v>
      </c>
      <c r="Q6" s="12">
        <v>18.821000000000002</v>
      </c>
      <c r="R6" s="12">
        <v>21870.275000000023</v>
      </c>
      <c r="S6" s="12">
        <v>95730.961439999955</v>
      </c>
    </row>
    <row r="7" spans="1:19" s="47" customFormat="1" ht="25.5" customHeight="1">
      <c r="A7" s="9">
        <f>A6+1</f>
        <v>2</v>
      </c>
      <c r="B7" s="10" t="s">
        <v>43</v>
      </c>
      <c r="C7" s="11">
        <f t="shared" ref="C7:C37" si="0">SUM(D7:G7)</f>
        <v>642.96100000000013</v>
      </c>
      <c r="D7" s="15">
        <f>SUM(H7+L7+P7)</f>
        <v>0</v>
      </c>
      <c r="E7" s="12">
        <f t="shared" ref="D7:G26" si="1">SUM(I7+M7+Q7)</f>
        <v>462.334</v>
      </c>
      <c r="F7" s="12">
        <f t="shared" si="1"/>
        <v>128.45100000000002</v>
      </c>
      <c r="G7" s="12">
        <f t="shared" si="1"/>
        <v>52.176000000000009</v>
      </c>
      <c r="H7" s="14">
        <v>0</v>
      </c>
      <c r="I7" s="13">
        <v>454.12600000000003</v>
      </c>
      <c r="J7" s="13">
        <v>96.783000000000015</v>
      </c>
      <c r="K7" s="13">
        <v>14.035000000000011</v>
      </c>
      <c r="L7" s="14">
        <v>0</v>
      </c>
      <c r="M7" s="13">
        <v>4.8280000000000003</v>
      </c>
      <c r="N7" s="14">
        <v>0</v>
      </c>
      <c r="O7" s="14">
        <v>0</v>
      </c>
      <c r="P7" s="14">
        <v>0</v>
      </c>
      <c r="Q7" s="13">
        <v>3.38</v>
      </c>
      <c r="R7" s="13">
        <v>31.668000000000003</v>
      </c>
      <c r="S7" s="13">
        <v>38.140999999999998</v>
      </c>
    </row>
    <row r="8" spans="1:19" s="47" customFormat="1" ht="25.5" customHeight="1">
      <c r="A8" s="9">
        <f t="shared" ref="A8:A40" si="2">A7+1</f>
        <v>3</v>
      </c>
      <c r="B8" s="10" t="s">
        <v>12</v>
      </c>
      <c r="C8" s="11">
        <f t="shared" si="0"/>
        <v>3930.8780000000002</v>
      </c>
      <c r="D8" s="12">
        <f t="shared" si="1"/>
        <v>3372.88</v>
      </c>
      <c r="E8" s="15">
        <f t="shared" si="1"/>
        <v>0</v>
      </c>
      <c r="F8" s="12">
        <f t="shared" si="1"/>
        <v>534.49599999999998</v>
      </c>
      <c r="G8" s="12">
        <f t="shared" si="1"/>
        <v>23.502000000000002</v>
      </c>
      <c r="H8" s="13">
        <v>3351.9929999999999</v>
      </c>
      <c r="I8" s="14">
        <v>0</v>
      </c>
      <c r="J8" s="13">
        <v>533.96199999999999</v>
      </c>
      <c r="K8" s="13">
        <v>23.502000000000002</v>
      </c>
      <c r="L8" s="13">
        <v>20.887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0.53400000000000003</v>
      </c>
      <c r="S8" s="14">
        <v>0</v>
      </c>
    </row>
    <row r="9" spans="1:19" s="8" customFormat="1" ht="25.5" customHeight="1">
      <c r="A9" s="9">
        <f t="shared" si="2"/>
        <v>4</v>
      </c>
      <c r="B9" s="10" t="s">
        <v>13</v>
      </c>
      <c r="C9" s="11">
        <f t="shared" si="0"/>
        <v>1252.9259999999999</v>
      </c>
      <c r="D9" s="15">
        <f t="shared" si="1"/>
        <v>0</v>
      </c>
      <c r="E9" s="15">
        <f t="shared" si="1"/>
        <v>0</v>
      </c>
      <c r="F9" s="12">
        <f t="shared" si="1"/>
        <v>655.97600000000011</v>
      </c>
      <c r="G9" s="12">
        <f t="shared" si="1"/>
        <v>596.94999999999993</v>
      </c>
      <c r="H9" s="14">
        <v>0</v>
      </c>
      <c r="I9" s="14">
        <v>0</v>
      </c>
      <c r="J9" s="13">
        <v>457.41600000000005</v>
      </c>
      <c r="K9" s="13">
        <v>202.05599999999987</v>
      </c>
      <c r="L9" s="14">
        <v>0</v>
      </c>
      <c r="M9" s="14">
        <v>0</v>
      </c>
      <c r="N9" s="13">
        <v>13.657999999999999</v>
      </c>
      <c r="O9" s="14">
        <v>0</v>
      </c>
      <c r="P9" s="14">
        <v>0</v>
      </c>
      <c r="Q9" s="14">
        <v>0</v>
      </c>
      <c r="R9" s="13">
        <v>184.90200000000002</v>
      </c>
      <c r="S9" s="13">
        <v>394.89400000000006</v>
      </c>
    </row>
    <row r="10" spans="1:19" s="8" customFormat="1" ht="25.5" customHeight="1">
      <c r="A10" s="16">
        <f t="shared" si="2"/>
        <v>5</v>
      </c>
      <c r="B10" s="17" t="s">
        <v>14</v>
      </c>
      <c r="C10" s="18">
        <f t="shared" si="0"/>
        <v>2777.5370000000003</v>
      </c>
      <c r="D10" s="19">
        <f t="shared" si="1"/>
        <v>1218.356</v>
      </c>
      <c r="E10" s="20">
        <f t="shared" si="1"/>
        <v>0</v>
      </c>
      <c r="F10" s="19">
        <f>SUM(J10+N10+R10)</f>
        <v>814.31099999999992</v>
      </c>
      <c r="G10" s="19">
        <f t="shared" si="1"/>
        <v>744.87000000000012</v>
      </c>
      <c r="H10" s="21">
        <v>1061.6369999999999</v>
      </c>
      <c r="I10" s="22">
        <v>0</v>
      </c>
      <c r="J10" s="21">
        <v>760.56899999999996</v>
      </c>
      <c r="K10" s="21">
        <v>397.62700000000029</v>
      </c>
      <c r="L10" s="21">
        <v>156.71899999999999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53.741999999999997</v>
      </c>
      <c r="S10" s="21">
        <v>347.24299999999982</v>
      </c>
    </row>
    <row r="11" spans="1:19" s="8" customFormat="1" ht="25.5" customHeight="1">
      <c r="A11" s="9">
        <f t="shared" si="2"/>
        <v>6</v>
      </c>
      <c r="B11" s="10" t="s">
        <v>15</v>
      </c>
      <c r="C11" s="11">
        <f t="shared" si="0"/>
        <v>1055.0720000000001</v>
      </c>
      <c r="D11" s="12">
        <f t="shared" si="1"/>
        <v>65.869</v>
      </c>
      <c r="E11" s="15">
        <f t="shared" si="1"/>
        <v>0</v>
      </c>
      <c r="F11" s="12">
        <f t="shared" si="1"/>
        <v>170.51200000000003</v>
      </c>
      <c r="G11" s="12">
        <f t="shared" si="1"/>
        <v>818.69100000000014</v>
      </c>
      <c r="H11" s="13">
        <v>27.96</v>
      </c>
      <c r="I11" s="14">
        <v>0</v>
      </c>
      <c r="J11" s="13">
        <v>142.52200000000002</v>
      </c>
      <c r="K11" s="13">
        <v>111.33799999999997</v>
      </c>
      <c r="L11" s="13">
        <v>37.908999999999999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27.99</v>
      </c>
      <c r="S11" s="13">
        <v>707.35300000000018</v>
      </c>
    </row>
    <row r="12" spans="1:19" s="47" customFormat="1" ht="25.5" customHeight="1">
      <c r="A12" s="9">
        <f t="shared" si="2"/>
        <v>7</v>
      </c>
      <c r="B12" s="23" t="s">
        <v>16</v>
      </c>
      <c r="C12" s="11">
        <f t="shared" si="0"/>
        <v>744.5200000000001</v>
      </c>
      <c r="D12" s="15">
        <f>SUM(H12+L12+P12)</f>
        <v>0</v>
      </c>
      <c r="E12" s="15">
        <f>SUM(I12+M12+Q12)</f>
        <v>0</v>
      </c>
      <c r="F12" s="12">
        <f>SUM(J12+N12+R12)</f>
        <v>691.77500000000009</v>
      </c>
      <c r="G12" s="12">
        <f>SUM(K12+O12+S12)</f>
        <v>52.744999999999997</v>
      </c>
      <c r="H12" s="14">
        <v>0</v>
      </c>
      <c r="I12" s="14">
        <v>0</v>
      </c>
      <c r="J12" s="13">
        <v>691.77500000000009</v>
      </c>
      <c r="K12" s="13">
        <v>36.984999999999999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3">
        <v>15.76</v>
      </c>
    </row>
    <row r="13" spans="1:19" s="47" customFormat="1" ht="25.5" customHeight="1">
      <c r="A13" s="9">
        <f t="shared" si="2"/>
        <v>8</v>
      </c>
      <c r="B13" s="23" t="s">
        <v>17</v>
      </c>
      <c r="C13" s="11">
        <f t="shared" si="0"/>
        <v>411.53800000000001</v>
      </c>
      <c r="D13" s="12">
        <f t="shared" si="1"/>
        <v>200.99</v>
      </c>
      <c r="E13" s="15">
        <f t="shared" si="1"/>
        <v>0</v>
      </c>
      <c r="F13" s="12">
        <f t="shared" si="1"/>
        <v>210.54800000000003</v>
      </c>
      <c r="G13" s="15">
        <f t="shared" si="1"/>
        <v>0</v>
      </c>
      <c r="H13" s="13">
        <v>188.38</v>
      </c>
      <c r="I13" s="14">
        <v>0</v>
      </c>
      <c r="J13" s="13">
        <v>210.54800000000003</v>
      </c>
      <c r="K13" s="14">
        <v>0</v>
      </c>
      <c r="L13" s="13">
        <v>12.61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2"/>
        <v>9</v>
      </c>
      <c r="B14" s="24" t="s">
        <v>18</v>
      </c>
      <c r="C14" s="18">
        <f t="shared" si="0"/>
        <v>1165.8819999999998</v>
      </c>
      <c r="D14" s="19">
        <f t="shared" si="1"/>
        <v>946.05199999999991</v>
      </c>
      <c r="E14" s="20">
        <f t="shared" si="1"/>
        <v>0</v>
      </c>
      <c r="F14" s="19">
        <f t="shared" si="1"/>
        <v>93.625</v>
      </c>
      <c r="G14" s="19">
        <f t="shared" si="1"/>
        <v>126.20500000000001</v>
      </c>
      <c r="H14" s="21">
        <v>878.4079999999999</v>
      </c>
      <c r="I14" s="22">
        <v>0</v>
      </c>
      <c r="J14" s="21">
        <v>93.625</v>
      </c>
      <c r="K14" s="21">
        <v>70.113000000000014</v>
      </c>
      <c r="L14" s="21">
        <v>67.644000000000005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56.091999999999999</v>
      </c>
    </row>
    <row r="15" spans="1:19" s="47" customFormat="1" ht="25.5" customHeight="1">
      <c r="A15" s="9">
        <f t="shared" si="2"/>
        <v>10</v>
      </c>
      <c r="B15" s="10" t="s">
        <v>19</v>
      </c>
      <c r="C15" s="11">
        <f t="shared" si="0"/>
        <v>288.19</v>
      </c>
      <c r="D15" s="12">
        <f t="shared" si="1"/>
        <v>81.13300000000001</v>
      </c>
      <c r="E15" s="15">
        <f t="shared" si="1"/>
        <v>0</v>
      </c>
      <c r="F15" s="12">
        <f t="shared" si="1"/>
        <v>130.148</v>
      </c>
      <c r="G15" s="12">
        <f t="shared" si="1"/>
        <v>76.909000000000006</v>
      </c>
      <c r="H15" s="13">
        <v>68.325000000000003</v>
      </c>
      <c r="I15" s="14">
        <v>0</v>
      </c>
      <c r="J15" s="13">
        <v>108.66799999999999</v>
      </c>
      <c r="K15" s="13">
        <v>34.374000000000017</v>
      </c>
      <c r="L15" s="13">
        <v>12.808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21.48</v>
      </c>
      <c r="S15" s="13">
        <v>42.534999999999989</v>
      </c>
    </row>
    <row r="16" spans="1:19" s="8" customFormat="1" ht="25.5" customHeight="1">
      <c r="A16" s="16">
        <f t="shared" si="2"/>
        <v>11</v>
      </c>
      <c r="B16" s="24" t="s">
        <v>20</v>
      </c>
      <c r="C16" s="18">
        <f t="shared" si="0"/>
        <v>61.75</v>
      </c>
      <c r="D16" s="20">
        <f t="shared" si="1"/>
        <v>0</v>
      </c>
      <c r="E16" s="20">
        <f t="shared" si="1"/>
        <v>0</v>
      </c>
      <c r="F16" s="19">
        <f t="shared" si="1"/>
        <v>50.939</v>
      </c>
      <c r="G16" s="19">
        <f t="shared" si="1"/>
        <v>10.811</v>
      </c>
      <c r="H16" s="22">
        <v>0</v>
      </c>
      <c r="I16" s="22">
        <v>0</v>
      </c>
      <c r="J16" s="21">
        <v>50.863</v>
      </c>
      <c r="K16" s="21">
        <v>10.811</v>
      </c>
      <c r="L16" s="22">
        <v>0</v>
      </c>
      <c r="M16" s="22">
        <v>0</v>
      </c>
      <c r="N16" s="21">
        <v>7.5999999999999998E-2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47" customFormat="1" ht="25.5" customHeight="1">
      <c r="A17" s="9">
        <f t="shared" si="2"/>
        <v>12</v>
      </c>
      <c r="B17" s="10" t="s">
        <v>21</v>
      </c>
      <c r="C17" s="11">
        <f t="shared" si="0"/>
        <v>0</v>
      </c>
      <c r="D17" s="12">
        <f t="shared" si="1"/>
        <v>0</v>
      </c>
      <c r="E17" s="15">
        <f t="shared" si="1"/>
        <v>0</v>
      </c>
      <c r="F17" s="12">
        <f t="shared" si="1"/>
        <v>0</v>
      </c>
      <c r="G17" s="12">
        <v>0</v>
      </c>
      <c r="H17" s="13">
        <v>0</v>
      </c>
      <c r="I17" s="14">
        <v>0</v>
      </c>
      <c r="J17" s="13">
        <v>0</v>
      </c>
      <c r="K17" s="13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37">
        <v>0</v>
      </c>
      <c r="S17" s="13">
        <v>0</v>
      </c>
    </row>
    <row r="18" spans="1:19" s="47" customFormat="1" ht="25.5" customHeight="1">
      <c r="A18" s="9">
        <f t="shared" si="2"/>
        <v>13</v>
      </c>
      <c r="B18" s="10" t="s">
        <v>22</v>
      </c>
      <c r="C18" s="11">
        <f t="shared" si="0"/>
        <v>1460.2739999999999</v>
      </c>
      <c r="D18" s="15">
        <f t="shared" si="1"/>
        <v>0</v>
      </c>
      <c r="E18" s="12">
        <f t="shared" si="1"/>
        <v>1066.327</v>
      </c>
      <c r="F18" s="12">
        <f t="shared" si="1"/>
        <v>377.19599999999991</v>
      </c>
      <c r="G18" s="12">
        <f t="shared" si="1"/>
        <v>16.750999999999998</v>
      </c>
      <c r="H18" s="14">
        <v>0</v>
      </c>
      <c r="I18" s="13">
        <v>1041.0719999999999</v>
      </c>
      <c r="J18" s="13">
        <v>377.19599999999991</v>
      </c>
      <c r="K18" s="13">
        <v>14.198999999999998</v>
      </c>
      <c r="L18" s="14">
        <v>0</v>
      </c>
      <c r="M18" s="13">
        <v>25.254999999999999</v>
      </c>
      <c r="N18" s="14">
        <v>0</v>
      </c>
      <c r="O18" s="14">
        <v>0</v>
      </c>
      <c r="P18" s="14">
        <v>0</v>
      </c>
      <c r="Q18" s="14">
        <v>0</v>
      </c>
      <c r="R18" s="37">
        <v>0</v>
      </c>
      <c r="S18" s="13">
        <v>2.552</v>
      </c>
    </row>
    <row r="19" spans="1:19" s="31" customFormat="1" ht="25.5" customHeight="1">
      <c r="A19" s="25">
        <f t="shared" si="2"/>
        <v>14</v>
      </c>
      <c r="B19" s="26" t="s">
        <v>23</v>
      </c>
      <c r="C19" s="27">
        <f>SUM(D19:G19)</f>
        <v>7644.4009999999998</v>
      </c>
      <c r="D19" s="28">
        <f>SUM(H19+L19+P19)</f>
        <v>345.303</v>
      </c>
      <c r="E19" s="28">
        <f>SUM(I19+M19+Q19)</f>
        <v>529.74599999999998</v>
      </c>
      <c r="F19" s="28">
        <f t="shared" si="1"/>
        <v>2005.7929999999999</v>
      </c>
      <c r="G19" s="28">
        <f t="shared" si="1"/>
        <v>4763.5590000000002</v>
      </c>
      <c r="H19" s="30">
        <v>0</v>
      </c>
      <c r="I19" s="29">
        <v>529.74599999999998</v>
      </c>
      <c r="J19" s="29">
        <v>2005.7929999999999</v>
      </c>
      <c r="K19" s="29">
        <v>2427.174</v>
      </c>
      <c r="L19" s="13">
        <v>345.303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48">
        <v>0</v>
      </c>
      <c r="S19" s="13">
        <v>2336.3850000000002</v>
      </c>
    </row>
    <row r="20" spans="1:19" s="8" customFormat="1" ht="25.5" customHeight="1">
      <c r="A20" s="9">
        <f t="shared" si="2"/>
        <v>15</v>
      </c>
      <c r="B20" s="23" t="s">
        <v>24</v>
      </c>
      <c r="C20" s="11">
        <f t="shared" si="0"/>
        <v>4178.8270000000011</v>
      </c>
      <c r="D20" s="12">
        <f t="shared" si="1"/>
        <v>0</v>
      </c>
      <c r="E20" s="15">
        <f t="shared" si="1"/>
        <v>0</v>
      </c>
      <c r="F20" s="12">
        <f t="shared" si="1"/>
        <v>934.32699999999988</v>
      </c>
      <c r="G20" s="12">
        <f t="shared" si="1"/>
        <v>3244.5000000000014</v>
      </c>
      <c r="H20" s="14">
        <v>0</v>
      </c>
      <c r="I20" s="14">
        <v>0</v>
      </c>
      <c r="J20" s="13">
        <v>934.32699999999988</v>
      </c>
      <c r="K20" s="13">
        <v>680.58500000000276</v>
      </c>
      <c r="L20" s="13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37">
        <v>0</v>
      </c>
      <c r="S20" s="13">
        <v>2563.9149999999986</v>
      </c>
    </row>
    <row r="21" spans="1:19" s="47" customFormat="1" ht="25.5" customHeight="1">
      <c r="A21" s="9">
        <f t="shared" si="2"/>
        <v>16</v>
      </c>
      <c r="B21" s="23" t="s">
        <v>25</v>
      </c>
      <c r="C21" s="11">
        <f t="shared" si="0"/>
        <v>301.64</v>
      </c>
      <c r="D21" s="12">
        <f t="shared" si="1"/>
        <v>254.25099999999998</v>
      </c>
      <c r="E21" s="15">
        <f t="shared" si="1"/>
        <v>0</v>
      </c>
      <c r="F21" s="12">
        <f>SUM(J21+N21+R21)</f>
        <v>47.389000000000003</v>
      </c>
      <c r="G21" s="15">
        <f t="shared" si="1"/>
        <v>0</v>
      </c>
      <c r="H21" s="13">
        <v>253.27699999999999</v>
      </c>
      <c r="I21" s="14">
        <v>0</v>
      </c>
      <c r="J21" s="13">
        <v>47.389000000000003</v>
      </c>
      <c r="K21" s="14">
        <v>0</v>
      </c>
      <c r="L21" s="13">
        <v>0.97399999999999998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37">
        <v>0</v>
      </c>
      <c r="S21" s="14">
        <v>0</v>
      </c>
    </row>
    <row r="22" spans="1:19" s="8" customFormat="1" ht="25.5" customHeight="1">
      <c r="A22" s="9">
        <f t="shared" si="2"/>
        <v>17</v>
      </c>
      <c r="B22" s="23" t="s">
        <v>26</v>
      </c>
      <c r="C22" s="11">
        <f t="shared" si="0"/>
        <v>746.17600000000004</v>
      </c>
      <c r="D22" s="12">
        <f t="shared" si="1"/>
        <v>701.61400000000003</v>
      </c>
      <c r="E22" s="15">
        <f t="shared" si="1"/>
        <v>0</v>
      </c>
      <c r="F22" s="15">
        <f t="shared" si="1"/>
        <v>37.797000000000004</v>
      </c>
      <c r="G22" s="12">
        <f t="shared" si="1"/>
        <v>6.7650000000000006</v>
      </c>
      <c r="H22" s="13">
        <v>267.28100000000001</v>
      </c>
      <c r="I22" s="14">
        <v>0</v>
      </c>
      <c r="J22" s="14">
        <v>37.797000000000004</v>
      </c>
      <c r="K22" s="13">
        <v>6.7650000000000006</v>
      </c>
      <c r="L22" s="13">
        <v>434.33300000000003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37">
        <v>0</v>
      </c>
      <c r="S22" s="14">
        <v>0</v>
      </c>
    </row>
    <row r="23" spans="1:19" s="8" customFormat="1" ht="25.5" customHeight="1">
      <c r="A23" s="9">
        <f t="shared" si="2"/>
        <v>18</v>
      </c>
      <c r="B23" s="23" t="s">
        <v>27</v>
      </c>
      <c r="C23" s="46">
        <f t="shared" si="0"/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37">
        <v>0</v>
      </c>
      <c r="S23" s="14">
        <v>0</v>
      </c>
    </row>
    <row r="24" spans="1:19" s="8" customFormat="1" ht="25.5" customHeight="1">
      <c r="A24" s="16">
        <f t="shared" si="2"/>
        <v>19</v>
      </c>
      <c r="B24" s="24" t="s">
        <v>28</v>
      </c>
      <c r="C24" s="18">
        <f t="shared" si="0"/>
        <v>97.114000000000004</v>
      </c>
      <c r="D24" s="19">
        <f t="shared" si="1"/>
        <v>26.122</v>
      </c>
      <c r="E24" s="20">
        <f t="shared" si="1"/>
        <v>0</v>
      </c>
      <c r="F24" s="20">
        <f t="shared" si="1"/>
        <v>70.992000000000004</v>
      </c>
      <c r="G24" s="20">
        <f t="shared" si="1"/>
        <v>0</v>
      </c>
      <c r="H24" s="21">
        <v>26.122</v>
      </c>
      <c r="I24" s="22">
        <v>0</v>
      </c>
      <c r="J24" s="22">
        <v>70.992000000000004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2"/>
        <v>20</v>
      </c>
      <c r="B25" s="23" t="s">
        <v>29</v>
      </c>
      <c r="C25" s="11">
        <f t="shared" si="0"/>
        <v>714.63599999999997</v>
      </c>
      <c r="D25" s="15">
        <f t="shared" si="1"/>
        <v>0</v>
      </c>
      <c r="E25" s="12">
        <f>SUM(I25+M25+Q25)</f>
        <v>2.4</v>
      </c>
      <c r="F25" s="12">
        <f t="shared" si="1"/>
        <v>344.41899999999998</v>
      </c>
      <c r="G25" s="12">
        <f t="shared" si="1"/>
        <v>367.81699999999995</v>
      </c>
      <c r="H25" s="14">
        <v>0</v>
      </c>
      <c r="I25" s="14">
        <v>0</v>
      </c>
      <c r="J25" s="13">
        <v>137.89199999999997</v>
      </c>
      <c r="K25" s="13">
        <v>117.07999999999993</v>
      </c>
      <c r="L25" s="14">
        <v>0</v>
      </c>
      <c r="M25" s="13">
        <v>2.4</v>
      </c>
      <c r="N25" s="14">
        <v>0</v>
      </c>
      <c r="O25" s="14">
        <v>0</v>
      </c>
      <c r="P25" s="14">
        <v>0</v>
      </c>
      <c r="Q25" s="14">
        <v>0</v>
      </c>
      <c r="R25" s="13">
        <v>206.52700000000002</v>
      </c>
      <c r="S25" s="13">
        <v>250.73700000000002</v>
      </c>
    </row>
    <row r="26" spans="1:19" s="8" customFormat="1" ht="25.5" customHeight="1">
      <c r="A26" s="16">
        <f t="shared" si="2"/>
        <v>21</v>
      </c>
      <c r="B26" s="24" t="s">
        <v>30</v>
      </c>
      <c r="C26" s="18">
        <f t="shared" si="0"/>
        <v>416.85200000000003</v>
      </c>
      <c r="D26" s="19">
        <f t="shared" si="1"/>
        <v>252.185</v>
      </c>
      <c r="E26" s="20">
        <f t="shared" si="1"/>
        <v>0</v>
      </c>
      <c r="F26" s="19">
        <f t="shared" si="1"/>
        <v>133.934</v>
      </c>
      <c r="G26" s="19">
        <f t="shared" si="1"/>
        <v>30.732999999999997</v>
      </c>
      <c r="H26" s="21">
        <v>252.185</v>
      </c>
      <c r="I26" s="22">
        <v>0</v>
      </c>
      <c r="J26" s="21">
        <v>133.934</v>
      </c>
      <c r="K26" s="21">
        <v>30.732999999999997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2"/>
        <v>22</v>
      </c>
      <c r="B27" s="24" t="s">
        <v>31</v>
      </c>
      <c r="C27" s="18">
        <f t="shared" si="0"/>
        <v>785.78199999999993</v>
      </c>
      <c r="D27" s="19">
        <f>SUM(H27+L27+P27)</f>
        <v>530.07799999999997</v>
      </c>
      <c r="E27" s="19">
        <f>SUM(I27+M27+Q27)</f>
        <v>0</v>
      </c>
      <c r="F27" s="19">
        <f>SUM(J27+N27+R27)</f>
        <v>216.69200000000001</v>
      </c>
      <c r="G27" s="19">
        <f>SUM(K27+O27+S27)</f>
        <v>39.012</v>
      </c>
      <c r="H27" s="21">
        <v>530.07799999999997</v>
      </c>
      <c r="I27" s="21">
        <v>0</v>
      </c>
      <c r="J27" s="21">
        <v>184.42200000000003</v>
      </c>
      <c r="K27" s="21">
        <v>6.5980000000000061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32.269999999999996</v>
      </c>
      <c r="S27" s="21">
        <v>32.413999999999994</v>
      </c>
    </row>
    <row r="28" spans="1:19" s="31" customFormat="1" ht="25.5" customHeight="1">
      <c r="A28" s="16">
        <f t="shared" si="2"/>
        <v>23</v>
      </c>
      <c r="B28" s="32" t="s">
        <v>32</v>
      </c>
      <c r="C28" s="27">
        <f>SUM(D28:G28)</f>
        <v>730.16399999999999</v>
      </c>
      <c r="D28" s="28">
        <f t="shared" ref="D28:G42" si="3">SUM(H28+L28+P28)</f>
        <v>729.85500000000002</v>
      </c>
      <c r="E28" s="33">
        <f t="shared" si="3"/>
        <v>0</v>
      </c>
      <c r="F28" s="33">
        <f t="shared" ref="F28:F33" si="4">SUM(J28+N28+R28)</f>
        <v>0</v>
      </c>
      <c r="G28" s="28">
        <f t="shared" ref="G28:G33" si="5">SUM(K28+O28+S28)</f>
        <v>0.309</v>
      </c>
      <c r="H28" s="29">
        <v>729.85500000000002</v>
      </c>
      <c r="I28" s="30">
        <v>0</v>
      </c>
      <c r="J28" s="30">
        <v>0</v>
      </c>
      <c r="K28" s="29">
        <v>0.309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2"/>
        <v>24</v>
      </c>
      <c r="B29" s="23" t="str">
        <f>[1]проверка!A66</f>
        <v>ОАО "ССП "Уралсибгидромеханизация"</v>
      </c>
      <c r="C29" s="34">
        <f t="shared" si="0"/>
        <v>71.718999999999994</v>
      </c>
      <c r="D29" s="9">
        <f t="shared" si="3"/>
        <v>0</v>
      </c>
      <c r="E29" s="9">
        <f t="shared" si="3"/>
        <v>0</v>
      </c>
      <c r="F29" s="9">
        <f t="shared" si="4"/>
        <v>71.718999999999994</v>
      </c>
      <c r="G29" s="9">
        <f t="shared" si="5"/>
        <v>0</v>
      </c>
      <c r="H29" s="9">
        <v>0</v>
      </c>
      <c r="I29" s="9">
        <v>0</v>
      </c>
      <c r="J29" s="9">
        <v>70.564999999999998</v>
      </c>
      <c r="K29" s="9">
        <v>0</v>
      </c>
      <c r="L29" s="9">
        <v>0</v>
      </c>
      <c r="M29" s="9">
        <v>0</v>
      </c>
      <c r="N29" s="9">
        <v>1.1539999999999999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2"/>
        <v>25</v>
      </c>
      <c r="B30" s="32" t="s">
        <v>33</v>
      </c>
      <c r="C30" s="27">
        <f t="shared" si="0"/>
        <v>109.52000000000001</v>
      </c>
      <c r="D30" s="28">
        <f t="shared" si="3"/>
        <v>56.422999999999995</v>
      </c>
      <c r="E30" s="33">
        <f t="shared" si="3"/>
        <v>0</v>
      </c>
      <c r="F30" s="28">
        <f t="shared" si="4"/>
        <v>51.703000000000003</v>
      </c>
      <c r="G30" s="28">
        <f t="shared" si="5"/>
        <v>1.3939999999999999</v>
      </c>
      <c r="H30" s="29">
        <v>56.422999999999995</v>
      </c>
      <c r="I30" s="30">
        <v>0</v>
      </c>
      <c r="J30" s="29">
        <v>46.183000000000007</v>
      </c>
      <c r="K30" s="29">
        <v>1.3939999999999999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5.52</v>
      </c>
      <c r="S30" s="30">
        <v>0</v>
      </c>
    </row>
    <row r="31" spans="1:19" s="31" customFormat="1" ht="25.5" customHeight="1">
      <c r="A31" s="9">
        <f t="shared" si="2"/>
        <v>26</v>
      </c>
      <c r="B31" s="23" t="s">
        <v>34</v>
      </c>
      <c r="C31" s="34">
        <f t="shared" si="0"/>
        <v>222.09100000000001</v>
      </c>
      <c r="D31" s="9">
        <f t="shared" si="3"/>
        <v>65.778999999999996</v>
      </c>
      <c r="E31" s="9">
        <f t="shared" si="3"/>
        <v>0</v>
      </c>
      <c r="F31" s="9">
        <f t="shared" si="4"/>
        <v>110.473</v>
      </c>
      <c r="G31" s="9">
        <f t="shared" si="5"/>
        <v>45.838999999999999</v>
      </c>
      <c r="H31" s="13">
        <v>55.433</v>
      </c>
      <c r="I31" s="9">
        <v>0</v>
      </c>
      <c r="J31" s="9">
        <v>110.473</v>
      </c>
      <c r="K31" s="13">
        <v>45.838999999999999</v>
      </c>
      <c r="L31" s="9">
        <v>10.346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2"/>
        <v>27</v>
      </c>
      <c r="B32" s="23" t="s">
        <v>46</v>
      </c>
      <c r="C32" s="34">
        <f>SUM(D32:G32)</f>
        <v>251.22199999999998</v>
      </c>
      <c r="D32" s="9">
        <f t="shared" si="3"/>
        <v>0</v>
      </c>
      <c r="E32" s="9">
        <f t="shared" si="3"/>
        <v>0</v>
      </c>
      <c r="F32" s="9">
        <f>SUM(J32+N32+R32)</f>
        <v>105.54</v>
      </c>
      <c r="G32" s="9">
        <f t="shared" si="5"/>
        <v>145.68199999999999</v>
      </c>
      <c r="H32" s="9">
        <v>0</v>
      </c>
      <c r="I32" s="9">
        <v>0</v>
      </c>
      <c r="J32" s="9">
        <v>42.079000000000008</v>
      </c>
      <c r="K32" s="9">
        <v>1.796999999999997</v>
      </c>
      <c r="L32" s="9">
        <v>0</v>
      </c>
      <c r="M32" s="9">
        <v>0</v>
      </c>
      <c r="N32" s="9">
        <v>13.7</v>
      </c>
      <c r="O32" s="9">
        <v>0</v>
      </c>
      <c r="P32" s="9">
        <v>0</v>
      </c>
      <c r="Q32" s="9">
        <v>0</v>
      </c>
      <c r="R32" s="9">
        <v>49.760999999999996</v>
      </c>
      <c r="S32" s="9">
        <v>143.88499999999999</v>
      </c>
    </row>
    <row r="33" spans="1:19" s="31" customFormat="1" ht="25.5" customHeight="1">
      <c r="A33" s="9">
        <f t="shared" si="2"/>
        <v>28</v>
      </c>
      <c r="B33" s="23" t="s">
        <v>35</v>
      </c>
      <c r="C33" s="34">
        <f t="shared" si="0"/>
        <v>479.64199999999994</v>
      </c>
      <c r="D33" s="9">
        <f t="shared" si="3"/>
        <v>0</v>
      </c>
      <c r="E33" s="9">
        <f t="shared" si="3"/>
        <v>0</v>
      </c>
      <c r="F33" s="9">
        <f t="shared" si="4"/>
        <v>0</v>
      </c>
      <c r="G33" s="9">
        <f t="shared" si="5"/>
        <v>479.64199999999994</v>
      </c>
      <c r="H33" s="9">
        <v>0</v>
      </c>
      <c r="I33" s="9">
        <v>0</v>
      </c>
      <c r="J33" s="9">
        <v>0</v>
      </c>
      <c r="K33" s="9">
        <v>206.07199999999995</v>
      </c>
      <c r="L33" s="9">
        <v>0</v>
      </c>
      <c r="M33" s="9">
        <v>0</v>
      </c>
      <c r="N33" s="35">
        <v>0</v>
      </c>
      <c r="O33" s="9">
        <v>0</v>
      </c>
      <c r="P33" s="9">
        <v>0</v>
      </c>
      <c r="Q33" s="9">
        <v>0</v>
      </c>
      <c r="R33" s="9">
        <v>0</v>
      </c>
      <c r="S33" s="9">
        <v>273.57</v>
      </c>
    </row>
    <row r="34" spans="1:19" s="31" customFormat="1" ht="25.5" customHeight="1">
      <c r="A34" s="25">
        <f t="shared" si="2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841.97199999999998</v>
      </c>
      <c r="D34" s="25">
        <f t="shared" si="3"/>
        <v>0</v>
      </c>
      <c r="E34" s="25">
        <f t="shared" si="3"/>
        <v>599.96500000000003</v>
      </c>
      <c r="F34" s="25">
        <f t="shared" si="3"/>
        <v>91.998999999999995</v>
      </c>
      <c r="G34" s="25">
        <f t="shared" si="3"/>
        <v>150.00799999999998</v>
      </c>
      <c r="H34" s="25">
        <v>0</v>
      </c>
      <c r="I34" s="25">
        <v>583.07500000000005</v>
      </c>
      <c r="J34" s="25">
        <v>91.998999999999995</v>
      </c>
      <c r="K34" s="25">
        <v>18.856999999999971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16.89</v>
      </c>
      <c r="R34" s="25">
        <v>0</v>
      </c>
      <c r="S34" s="25">
        <v>131.15100000000001</v>
      </c>
    </row>
    <row r="35" spans="1:19" s="31" customFormat="1" ht="25.5" customHeight="1">
      <c r="A35" s="9">
        <f t="shared" si="2"/>
        <v>30</v>
      </c>
      <c r="B35" s="23" t="s">
        <v>36</v>
      </c>
      <c r="C35" s="34">
        <f>SUM(D35:G35)</f>
        <v>695.97399999999993</v>
      </c>
      <c r="D35" s="9">
        <f t="shared" si="3"/>
        <v>445.44599999999997</v>
      </c>
      <c r="E35" s="9">
        <f t="shared" si="3"/>
        <v>0</v>
      </c>
      <c r="F35" s="9">
        <f t="shared" si="3"/>
        <v>234.78200000000001</v>
      </c>
      <c r="G35" s="9">
        <f t="shared" si="3"/>
        <v>15.746000000000002</v>
      </c>
      <c r="H35" s="9">
        <v>417.03699999999998</v>
      </c>
      <c r="I35" s="9">
        <v>0</v>
      </c>
      <c r="J35" s="9">
        <v>225.935</v>
      </c>
      <c r="K35" s="9">
        <v>15.746000000000002</v>
      </c>
      <c r="L35" s="9">
        <v>28.408999999999999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8.8469999999999995</v>
      </c>
      <c r="S35" s="9">
        <v>0</v>
      </c>
    </row>
    <row r="36" spans="1:19" s="47" customFormat="1" ht="25.5" customHeight="1">
      <c r="A36" s="9">
        <f t="shared" si="2"/>
        <v>31</v>
      </c>
      <c r="B36" s="23" t="str">
        <f>[1]проверка!A84</f>
        <v>ЗАО "Уральские электрические сети"</v>
      </c>
      <c r="C36" s="34">
        <f>SUM(D36:G36)</f>
        <v>1161.8020000000001</v>
      </c>
      <c r="D36" s="9">
        <f t="shared" si="3"/>
        <v>0</v>
      </c>
      <c r="E36" s="9">
        <f t="shared" si="3"/>
        <v>0</v>
      </c>
      <c r="F36" s="9">
        <f t="shared" si="3"/>
        <v>1070.1310000000001</v>
      </c>
      <c r="G36" s="9">
        <f t="shared" si="3"/>
        <v>91.670999999999992</v>
      </c>
      <c r="H36" s="9">
        <v>0</v>
      </c>
      <c r="I36" s="9">
        <v>0</v>
      </c>
      <c r="J36" s="9">
        <v>1051.8810000000001</v>
      </c>
      <c r="K36" s="9">
        <v>91.670999999999992</v>
      </c>
      <c r="L36" s="9">
        <v>0</v>
      </c>
      <c r="M36" s="9">
        <v>0</v>
      </c>
      <c r="N36" s="9">
        <v>15.332000000000001</v>
      </c>
      <c r="O36" s="9">
        <v>0</v>
      </c>
      <c r="P36" s="9">
        <v>0</v>
      </c>
      <c r="Q36" s="9">
        <v>0</v>
      </c>
      <c r="R36" s="9">
        <v>2.9180000000000001</v>
      </c>
      <c r="S36" s="9">
        <v>0</v>
      </c>
    </row>
    <row r="37" spans="1:19" s="31" customFormat="1" ht="25.5" customHeight="1">
      <c r="A37" s="25">
        <f t="shared" si="2"/>
        <v>32</v>
      </c>
      <c r="B37" s="26" t="s">
        <v>37</v>
      </c>
      <c r="C37" s="50">
        <f t="shared" si="0"/>
        <v>1612.1780000000001</v>
      </c>
      <c r="D37" s="29">
        <f t="shared" ref="D37:D42" si="6">SUM(H37+L37+P37)</f>
        <v>1449.5319999999999</v>
      </c>
      <c r="E37" s="25">
        <f t="shared" si="3"/>
        <v>0</v>
      </c>
      <c r="F37" s="25">
        <f t="shared" si="3"/>
        <v>156.71700000000001</v>
      </c>
      <c r="G37" s="25">
        <f t="shared" si="3"/>
        <v>5.9290000000000003</v>
      </c>
      <c r="H37" s="49">
        <v>1449.5319999999999</v>
      </c>
      <c r="I37" s="25">
        <v>0</v>
      </c>
      <c r="J37" s="25">
        <v>156.71700000000001</v>
      </c>
      <c r="K37" s="25">
        <v>5.9290000000000003</v>
      </c>
      <c r="L37" s="48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</row>
    <row r="38" spans="1:19" s="47" customFormat="1" ht="25.5" customHeight="1">
      <c r="A38" s="9">
        <f t="shared" si="2"/>
        <v>33</v>
      </c>
      <c r="B38" s="23" t="s">
        <v>38</v>
      </c>
      <c r="C38" s="34">
        <f>SUM(D38:G38)</f>
        <v>1853.5150000000003</v>
      </c>
      <c r="D38" s="9">
        <f t="shared" si="6"/>
        <v>81.659000000000006</v>
      </c>
      <c r="E38" s="9">
        <f t="shared" si="3"/>
        <v>0</v>
      </c>
      <c r="F38" s="9">
        <f t="shared" si="3"/>
        <v>1436.6550000000002</v>
      </c>
      <c r="G38" s="9">
        <f t="shared" si="3"/>
        <v>335.20100000000002</v>
      </c>
      <c r="H38" s="9">
        <v>0</v>
      </c>
      <c r="I38" s="9">
        <v>0</v>
      </c>
      <c r="J38" s="9">
        <v>1107.5430000000001</v>
      </c>
      <c r="K38" s="9">
        <v>195.57600000000002</v>
      </c>
      <c r="L38" s="9">
        <v>81.659000000000006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329.11199999999997</v>
      </c>
      <c r="S38" s="9">
        <v>139.625</v>
      </c>
    </row>
    <row r="39" spans="1:19" s="31" customFormat="1" ht="25.5" customHeight="1">
      <c r="A39" s="25">
        <f t="shared" si="2"/>
        <v>34</v>
      </c>
      <c r="B39" s="26" t="s">
        <v>39</v>
      </c>
      <c r="C39" s="51">
        <f>SUM(D39:G39)</f>
        <v>2087.107195</v>
      </c>
      <c r="D39" s="25">
        <f t="shared" si="6"/>
        <v>0</v>
      </c>
      <c r="E39" s="25">
        <f t="shared" si="3"/>
        <v>240.73899999999998</v>
      </c>
      <c r="F39" s="29">
        <f t="shared" si="3"/>
        <v>1625.542195</v>
      </c>
      <c r="G39" s="29">
        <f t="shared" si="3"/>
        <v>220.82599999999999</v>
      </c>
      <c r="H39" s="25">
        <v>0</v>
      </c>
      <c r="I39" s="25">
        <v>240.73899999999998</v>
      </c>
      <c r="J39" s="29">
        <v>1441.234195</v>
      </c>
      <c r="K39" s="25">
        <v>71.288000000000011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184.30799999999999</v>
      </c>
      <c r="S39" s="29">
        <v>149.53799999999998</v>
      </c>
    </row>
    <row r="40" spans="1:19" s="47" customFormat="1" ht="25.5" customHeight="1">
      <c r="A40" s="9">
        <f t="shared" si="2"/>
        <v>35</v>
      </c>
      <c r="B40" s="23" t="s">
        <v>40</v>
      </c>
      <c r="C40" s="34">
        <f>SUM(D40:G40)</f>
        <v>190.45400000000004</v>
      </c>
      <c r="D40" s="9">
        <f t="shared" si="6"/>
        <v>5.7949999999999999</v>
      </c>
      <c r="E40" s="9">
        <f t="shared" si="3"/>
        <v>0</v>
      </c>
      <c r="F40" s="9">
        <f t="shared" si="3"/>
        <v>94.282000000000011</v>
      </c>
      <c r="G40" s="13">
        <f t="shared" si="3"/>
        <v>90.377000000000024</v>
      </c>
      <c r="H40" s="9">
        <v>0</v>
      </c>
      <c r="I40" s="9">
        <v>0</v>
      </c>
      <c r="J40" s="9">
        <v>56.781000000000006</v>
      </c>
      <c r="K40" s="9">
        <v>6.9730000000000274</v>
      </c>
      <c r="L40" s="9">
        <v>5.7949999999999999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37.501000000000005</v>
      </c>
      <c r="S40" s="13">
        <v>83.403999999999996</v>
      </c>
    </row>
    <row r="41" spans="1:19" s="47" customFormat="1" ht="25.5" customHeight="1">
      <c r="A41" s="9">
        <v>36</v>
      </c>
      <c r="B41" s="23" t="s">
        <v>42</v>
      </c>
      <c r="C41" s="52">
        <f>SUM(D41:G41)</f>
        <v>968.72399999999993</v>
      </c>
      <c r="D41" s="9">
        <f t="shared" si="6"/>
        <v>968.72399999999993</v>
      </c>
      <c r="E41" s="9">
        <f>SUM(I41+M41+Q41)</f>
        <v>0</v>
      </c>
      <c r="F41" s="9">
        <f>SUM(J41+N41+R41)</f>
        <v>0</v>
      </c>
      <c r="G41" s="9">
        <f>SUM(K41+O41+S41)</f>
        <v>0</v>
      </c>
      <c r="H41" s="9">
        <v>968.72399999999993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47" customFormat="1" ht="25.5" customHeight="1">
      <c r="A42" s="9">
        <v>37</v>
      </c>
      <c r="B42" s="23" t="s">
        <v>41</v>
      </c>
      <c r="C42" s="34">
        <f>SUM(D42:G42)</f>
        <v>1112.4959999999999</v>
      </c>
      <c r="D42" s="9">
        <f t="shared" si="6"/>
        <v>0</v>
      </c>
      <c r="E42" s="9">
        <f t="shared" si="3"/>
        <v>0</v>
      </c>
      <c r="F42" s="9">
        <f t="shared" si="3"/>
        <v>1110.54</v>
      </c>
      <c r="G42" s="13">
        <f t="shared" si="3"/>
        <v>1.956</v>
      </c>
      <c r="H42" s="9">
        <v>0</v>
      </c>
      <c r="I42" s="9">
        <v>0</v>
      </c>
      <c r="J42" s="9">
        <v>1075.9279999999999</v>
      </c>
      <c r="K42" s="13">
        <v>1.956</v>
      </c>
      <c r="L42" s="9">
        <v>0</v>
      </c>
      <c r="M42" s="9">
        <v>0</v>
      </c>
      <c r="N42" s="35">
        <v>0</v>
      </c>
      <c r="O42" s="9">
        <v>0</v>
      </c>
      <c r="P42" s="9">
        <v>0</v>
      </c>
      <c r="Q42" s="9">
        <v>0</v>
      </c>
      <c r="R42" s="9">
        <v>34.612000000000002</v>
      </c>
      <c r="S42" s="9">
        <v>0</v>
      </c>
    </row>
    <row r="43" spans="1:19" s="40" customFormat="1" ht="24.75" customHeight="1">
      <c r="A43" s="38"/>
      <c r="B43" s="38" t="s">
        <v>3</v>
      </c>
      <c r="C43" s="39">
        <f t="shared" ref="C43:S43" si="7">SUM(C6:C42)</f>
        <v>404363.05844000005</v>
      </c>
      <c r="D43" s="39">
        <f t="shared" si="7"/>
        <v>120767.24800000002</v>
      </c>
      <c r="E43" s="39">
        <f t="shared" si="7"/>
        <v>8809.1749999999993</v>
      </c>
      <c r="F43" s="39">
        <f t="shared" si="7"/>
        <v>124391.44499999996</v>
      </c>
      <c r="G43" s="39">
        <f t="shared" si="7"/>
        <v>150395.19044000001</v>
      </c>
      <c r="H43" s="39">
        <f t="shared" si="7"/>
        <v>87899.059000000023</v>
      </c>
      <c r="I43" s="39">
        <f t="shared" si="7"/>
        <v>8737.6010000000006</v>
      </c>
      <c r="J43" s="39">
        <f t="shared" si="7"/>
        <v>101265.55799999998</v>
      </c>
      <c r="K43" s="39">
        <f t="shared" si="7"/>
        <v>46955.034999999989</v>
      </c>
      <c r="L43" s="39">
        <f t="shared" si="7"/>
        <v>32591.494999999995</v>
      </c>
      <c r="M43" s="39">
        <f t="shared" si="7"/>
        <v>32.482999999999997</v>
      </c>
      <c r="N43" s="39">
        <f t="shared" si="7"/>
        <v>43.92</v>
      </c>
      <c r="O43" s="39">
        <f t="shared" si="7"/>
        <v>0</v>
      </c>
      <c r="P43" s="39">
        <f t="shared" si="7"/>
        <v>276.69399999999996</v>
      </c>
      <c r="Q43" s="39">
        <f t="shared" si="7"/>
        <v>39.091000000000001</v>
      </c>
      <c r="R43" s="39">
        <f t="shared" si="7"/>
        <v>23081.967000000026</v>
      </c>
      <c r="S43" s="39">
        <f t="shared" si="7"/>
        <v>103440.15543999994</v>
      </c>
    </row>
    <row r="44" spans="1:19">
      <c r="S44" s="53"/>
    </row>
    <row r="45" spans="1:19">
      <c r="A45" s="3"/>
      <c r="N45" s="44"/>
    </row>
    <row r="46" spans="1:19">
      <c r="A46" s="3"/>
      <c r="N46" s="44"/>
    </row>
    <row r="47" spans="1:19">
      <c r="A47" s="3"/>
      <c r="D47" s="42"/>
      <c r="E47" s="42"/>
      <c r="F47" s="42"/>
      <c r="G47" s="42"/>
      <c r="H47" s="42"/>
      <c r="N47" s="45"/>
    </row>
    <row r="48" spans="1:19">
      <c r="A48" s="3"/>
      <c r="N48" s="43"/>
    </row>
    <row r="49" spans="1:14">
      <c r="A49" s="3"/>
      <c r="N49" s="4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F63151-5D67-4B50-B6C2-AAE2CACC98A9}"/>
</file>

<file path=customXml/itemProps2.xml><?xml version="1.0" encoding="utf-8"?>
<ds:datastoreItem xmlns:ds="http://schemas.openxmlformats.org/officeDocument/2006/customXml" ds:itemID="{B4BA6908-1FED-4BF3-8E23-9D230404896F}"/>
</file>

<file path=customXml/itemProps3.xml><?xml version="1.0" encoding="utf-8"?>
<ds:datastoreItem xmlns:ds="http://schemas.openxmlformats.org/officeDocument/2006/customXml" ds:itemID="{ECFB71AE-D8FF-40BC-8E09-E3A82D206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</cp:lastModifiedBy>
  <cp:lastPrinted>2014-03-28T03:05:47Z</cp:lastPrinted>
  <dcterms:created xsi:type="dcterms:W3CDTF">2013-07-30T02:34:41Z</dcterms:created>
  <dcterms:modified xsi:type="dcterms:W3CDTF">2014-06-24T07:45:56Z</dcterms:modified>
</cp:coreProperties>
</file>