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15" windowWidth="19035" windowHeight="11715" tabRatio="674" activeTab="3"/>
  </bookViews>
  <sheets>
    <sheet name="январь" sheetId="4" r:id="rId1"/>
    <sheet name="февраль" sheetId="5" r:id="rId2"/>
    <sheet name="март" sheetId="6" r:id="rId3"/>
    <sheet name="апрель" sheetId="7" r:id="rId4"/>
    <sheet name="май" sheetId="8" r:id="rId5"/>
    <sheet name="июнь" sheetId="9" r:id="rId6"/>
    <sheet name="июль" sheetId="3" r:id="rId7"/>
    <sheet name="август" sheetId="1" r:id="rId8"/>
    <sheet name="сентябрь" sheetId="14" r:id="rId9"/>
    <sheet name="октябрь" sheetId="10" r:id="rId10"/>
    <sheet name="ноябрь" sheetId="11" r:id="rId11"/>
    <sheet name="декабрь" sheetId="12" r:id="rId12"/>
    <sheet name="год" sheetId="13" r:id="rId13"/>
  </sheets>
  <definedNames>
    <definedName name="_xlnm.Print_Area" localSheetId="7">август!$A$1:$E$21</definedName>
  </definedNames>
  <calcPr calcId="145621"/>
</workbook>
</file>

<file path=xl/calcChain.xml><?xml version="1.0" encoding="utf-8"?>
<calcChain xmlns="http://schemas.openxmlformats.org/spreadsheetml/2006/main">
  <c r="F18" i="7" l="1"/>
  <c r="F11" i="7"/>
  <c r="F18" i="6" l="1"/>
  <c r="F11" i="6"/>
  <c r="F18" i="5" l="1"/>
  <c r="F11" i="5"/>
  <c r="F18" i="4" l="1"/>
  <c r="F11" i="4"/>
  <c r="F18" i="12" l="1"/>
  <c r="F11" i="12"/>
  <c r="F18" i="11" l="1"/>
  <c r="F11" i="11"/>
  <c r="F18" i="10" l="1"/>
  <c r="F11" i="10"/>
  <c r="F18" i="14" l="1"/>
  <c r="F11" i="14"/>
  <c r="F18" i="1" l="1"/>
  <c r="F11" i="1"/>
  <c r="F18" i="3" l="1"/>
  <c r="F11" i="3"/>
  <c r="F18" i="9" l="1"/>
  <c r="F11" i="9"/>
  <c r="F18" i="8" l="1"/>
  <c r="F11" i="8"/>
  <c r="C7" i="13" l="1"/>
  <c r="C6" i="13"/>
  <c r="C8" i="13"/>
  <c r="E8" i="13" s="1"/>
  <c r="E9" i="13" s="1"/>
  <c r="C9" i="13" l="1"/>
  <c r="E6" i="13"/>
  <c r="F6" i="13" s="1"/>
  <c r="F8" i="13"/>
  <c r="F9" i="13" s="1"/>
</calcChain>
</file>

<file path=xl/sharedStrings.xml><?xml version="1.0" encoding="utf-8"?>
<sst xmlns="http://schemas.openxmlformats.org/spreadsheetml/2006/main" count="397" uniqueCount="41">
  <si>
    <t>Объем электроэнергии, кВтч</t>
  </si>
  <si>
    <t>Цена, руб./кВтч</t>
  </si>
  <si>
    <t>Стоимость (без НДС), руб.</t>
  </si>
  <si>
    <t>Электроэнергия (РРЭ)</t>
  </si>
  <si>
    <t>Стоимость (с НДС), руб.</t>
  </si>
  <si>
    <t>Объем электрической энергии, купленной на розничном рынке</t>
  </si>
  <si>
    <t>Начальник управления покупки электроэнергии</t>
  </si>
  <si>
    <t xml:space="preserve"> и взаимодействия с ТСО</t>
  </si>
  <si>
    <t>Рубина Н.М.</t>
  </si>
  <si>
    <t>ООО "ПУСК-ЕКБ"</t>
  </si>
  <si>
    <t>ОАО "Уральский завод РТИ"</t>
  </si>
  <si>
    <t>ОАО "МРСК Урала"</t>
  </si>
  <si>
    <t>Декабрь 2011г.</t>
  </si>
  <si>
    <t>Мощность</t>
  </si>
  <si>
    <t>ОАО "Екатеринбургэнергосбыт"</t>
  </si>
  <si>
    <t>Полезный отпуск электической энергии</t>
  </si>
  <si>
    <t>ТСО</t>
  </si>
  <si>
    <t>Объем, кВтч</t>
  </si>
  <si>
    <t>ВН</t>
  </si>
  <si>
    <t>СН1</t>
  </si>
  <si>
    <t>СН2</t>
  </si>
  <si>
    <t>НН</t>
  </si>
  <si>
    <t>Итого</t>
  </si>
  <si>
    <t>Объем, МВт</t>
  </si>
  <si>
    <t>МРСК Урала, ОАО (ф-л "Свердловэнерго")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</si>
  <si>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</si>
  <si>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</si>
  <si>
    <t>по тарифным группам в разрезе территориальных сетевых организаций по уровням напряжения*</t>
  </si>
  <si>
    <t>Информация энергосбытовой компании об объеме фактического полезного отпуска электрической энергии и мощности</t>
  </si>
  <si>
    <t>май 2015г.</t>
  </si>
  <si>
    <t>июнь 2015г.</t>
  </si>
  <si>
    <t>июль 2015г.</t>
  </si>
  <si>
    <t>август 2015г.</t>
  </si>
  <si>
    <t>сентябрь 2015г.</t>
  </si>
  <si>
    <t>октябрь 2015г.</t>
  </si>
  <si>
    <t>ноябрь 2015г.</t>
  </si>
  <si>
    <t>декабрь 2015г.</t>
  </si>
  <si>
    <t>январь 2016г.</t>
  </si>
  <si>
    <t>февраль 2016г.</t>
  </si>
  <si>
    <t>март 2016г.</t>
  </si>
  <si>
    <t>апрель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</si>
</sst>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_(* #,##0.00_);_(* \(#,##0.00\);_(* &quot;-&quot;??_);_(@_)"/>
    <numFmt numFmtId="166" formatCode="0.000000"/>
  </numFmts>
  <fonts count="11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1"/>
      <name val="Arial Cyr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  <font>
      <b/>
      <sz val="12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0" fontId="9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Font="1" applyBorder="1"/>
    <xf numFmtId="0" fontId="0" fillId="0" borderId="0" xfId="0" applyFont="1" applyBorder="1"/>
    <xf numFmtId="0" fontId="0" fillId="0" borderId="0" xfId="0" applyFont="1" applyFill="1" applyBorder="1"/>
    <xf numFmtId="164" fontId="1" fillId="0" borderId="0" xfId="0" applyNumberFormat="1" applyFont="1" applyBorder="1"/>
    <xf numFmtId="4" fontId="3" fillId="2" borderId="2" xfId="0" applyNumberFormat="1" applyFont="1" applyFill="1" applyBorder="1"/>
    <xf numFmtId="0" fontId="3" fillId="0" borderId="0" xfId="0" applyFont="1"/>
    <xf numFmtId="0" fontId="8" fillId="0" borderId="0" xfId="0" applyFont="1"/>
    <xf numFmtId="4" fontId="5" fillId="0" borderId="1" xfId="0" applyNumberFormat="1" applyFont="1" applyFill="1" applyBorder="1"/>
    <xf numFmtId="4" fontId="4" fillId="0" borderId="3" xfId="1" applyNumberFormat="1" applyFont="1" applyFill="1" applyBorder="1" applyAlignment="1">
      <alignment horizontal="right" wrapText="1"/>
    </xf>
    <xf numFmtId="0" fontId="5" fillId="0" borderId="1" xfId="0" applyFont="1" applyBorder="1"/>
    <xf numFmtId="4" fontId="4" fillId="0" borderId="1" xfId="1" applyNumberFormat="1" applyFont="1" applyFill="1" applyBorder="1" applyAlignment="1">
      <alignment horizontal="right" wrapText="1"/>
    </xf>
    <xf numFmtId="0" fontId="5" fillId="0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" fontId="3" fillId="2" borderId="0" xfId="0" applyNumberFormat="1" applyFont="1" applyFill="1" applyBorder="1"/>
    <xf numFmtId="4" fontId="3" fillId="0" borderId="0" xfId="0" applyNumberFormat="1" applyFont="1" applyFill="1" applyBorder="1" applyAlignment="1">
      <alignment horizontal="center"/>
    </xf>
    <xf numFmtId="0" fontId="5" fillId="0" borderId="3" xfId="0" applyFont="1" applyBorder="1"/>
    <xf numFmtId="166" fontId="4" fillId="0" borderId="1" xfId="0" applyNumberFormat="1" applyFont="1" applyFill="1" applyBorder="1" applyAlignment="1">
      <alignment horizontal="center" vertical="top" wrapText="1"/>
    </xf>
    <xf numFmtId="4" fontId="4" fillId="0" borderId="0" xfId="1" applyNumberFormat="1" applyFont="1" applyFill="1" applyBorder="1" applyAlignment="1">
      <alignment horizontal="right" wrapText="1"/>
    </xf>
    <xf numFmtId="0" fontId="3" fillId="0" borderId="0" xfId="0" applyFont="1" applyAlignment="1">
      <alignment wrapText="1" shrinkToFit="1"/>
    </xf>
    <xf numFmtId="0" fontId="3" fillId="0" borderId="0" xfId="0" applyFont="1" applyAlignment="1">
      <alignment horizontal="right" vertical="center"/>
    </xf>
    <xf numFmtId="164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Border="1" applyAlignment="1"/>
    <xf numFmtId="0" fontId="1" fillId="0" borderId="0" xfId="0" applyFont="1" applyAlignment="1"/>
    <xf numFmtId="0" fontId="6" fillId="0" borderId="1" xfId="0" applyFont="1" applyBorder="1"/>
    <xf numFmtId="0" fontId="10" fillId="0" borderId="0" xfId="0" applyFont="1" applyAlignment="1">
      <alignment horizontal="right" vertical="center"/>
    </xf>
    <xf numFmtId="0" fontId="3" fillId="0" borderId="0" xfId="0" applyFont="1" applyAlignment="1">
      <alignment horizontal="left" wrapText="1" shrinkToFit="1"/>
    </xf>
    <xf numFmtId="0" fontId="3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Финансовый" xfId="1" builtinId="3"/>
  </cellStyles>
  <dxfs count="10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I24" sqref="I24"/>
    </sheetView>
  </sheetViews>
  <sheetFormatPr defaultRowHeight="12.75" x14ac:dyDescent="0.2"/>
  <cols>
    <col min="1" max="1" width="46.28515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6" t="s">
        <v>28</v>
      </c>
      <c r="B3" s="36"/>
      <c r="C3" s="36"/>
      <c r="D3" s="36"/>
      <c r="E3" s="36"/>
      <c r="F3" s="36"/>
    </row>
    <row r="4" spans="1:7" ht="15.75" customHeight="1" x14ac:dyDescent="0.25">
      <c r="A4" s="36" t="s">
        <v>27</v>
      </c>
      <c r="B4" s="36"/>
      <c r="C4" s="36"/>
      <c r="D4" s="36"/>
      <c r="E4" s="36"/>
      <c r="F4" s="36"/>
    </row>
    <row r="5" spans="1:7" ht="15.75" customHeight="1" x14ac:dyDescent="0.25">
      <c r="A5" s="28"/>
    </row>
    <row r="6" spans="1:7" ht="15.75" customHeight="1" x14ac:dyDescent="0.2">
      <c r="F6" s="29" t="s">
        <v>37</v>
      </c>
    </row>
    <row r="7" spans="1:7" ht="24" customHeight="1" x14ac:dyDescent="0.25">
      <c r="A7" s="37" t="s">
        <v>15</v>
      </c>
      <c r="B7" s="37"/>
    </row>
    <row r="9" spans="1:7" ht="30.75" customHeight="1" x14ac:dyDescent="0.25">
      <c r="A9" s="38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8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24</v>
      </c>
      <c r="B11" s="30"/>
      <c r="C11" s="31"/>
      <c r="D11" s="30">
        <v>5937344</v>
      </c>
      <c r="E11" s="31"/>
      <c r="F11" s="30">
        <f>B11+C11+D11+E11</f>
        <v>5937344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8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8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24</v>
      </c>
      <c r="B18" s="30"/>
      <c r="C18" s="30"/>
      <c r="D18" s="30">
        <v>8.0389999999999997</v>
      </c>
      <c r="E18" s="30"/>
      <c r="F18" s="30">
        <f>B18+C18+D18+E18</f>
        <v>8.0389999999999997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25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26</v>
      </c>
      <c r="B22" s="33"/>
      <c r="C22" s="33"/>
      <c r="D22" s="33"/>
    </row>
    <row r="24" spans="1:7" ht="15.75" x14ac:dyDescent="0.25">
      <c r="A24" s="8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108" priority="9" stopIfTrue="1" operator="equal">
      <formula>0</formula>
    </cfRule>
  </conditionalFormatting>
  <conditionalFormatting sqref="B8:E8">
    <cfRule type="cellIs" dxfId="107" priority="8" stopIfTrue="1" operator="equal">
      <formula>0</formula>
    </cfRule>
  </conditionalFormatting>
  <conditionalFormatting sqref="B8:E8">
    <cfRule type="cellIs" dxfId="106" priority="7" stopIfTrue="1" operator="equal">
      <formula>0</formula>
    </cfRule>
  </conditionalFormatting>
  <conditionalFormatting sqref="B8:E8">
    <cfRule type="cellIs" dxfId="105" priority="6" stopIfTrue="1" operator="equal">
      <formula>0</formula>
    </cfRule>
  </conditionalFormatting>
  <conditionalFormatting sqref="B8:E8">
    <cfRule type="cellIs" dxfId="104" priority="5" stopIfTrue="1" operator="equal">
      <formula>0</formula>
    </cfRule>
  </conditionalFormatting>
  <conditionalFormatting sqref="B8:E8">
    <cfRule type="cellIs" dxfId="103" priority="4" stopIfTrue="1" operator="equal">
      <formula>0</formula>
    </cfRule>
  </conditionalFormatting>
  <conditionalFormatting sqref="B8:E8">
    <cfRule type="cellIs" dxfId="102" priority="3" stopIfTrue="1" operator="equal">
      <formula>0</formula>
    </cfRule>
  </conditionalFormatting>
  <conditionalFormatting sqref="B8:E8">
    <cfRule type="cellIs" dxfId="101" priority="2" stopIfTrue="1" operator="equal">
      <formula>0</formula>
    </cfRule>
  </conditionalFormatting>
  <conditionalFormatting sqref="A18">
    <cfRule type="cellIs" dxfId="10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M19" sqref="M19"/>
    </sheetView>
  </sheetViews>
  <sheetFormatPr defaultRowHeight="12.75" x14ac:dyDescent="0.2"/>
  <cols>
    <col min="1" max="1" width="46.28515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6" t="s">
        <v>28</v>
      </c>
      <c r="B3" s="36"/>
      <c r="C3" s="36"/>
      <c r="D3" s="36"/>
      <c r="E3" s="36"/>
      <c r="F3" s="36"/>
    </row>
    <row r="4" spans="1:7" ht="15.75" customHeight="1" x14ac:dyDescent="0.25">
      <c r="A4" s="36" t="s">
        <v>27</v>
      </c>
      <c r="B4" s="36"/>
      <c r="C4" s="36"/>
      <c r="D4" s="36"/>
      <c r="E4" s="36"/>
      <c r="F4" s="36"/>
    </row>
    <row r="5" spans="1:7" ht="15.75" customHeight="1" x14ac:dyDescent="0.25">
      <c r="A5" s="28"/>
    </row>
    <row r="6" spans="1:7" ht="15.75" customHeight="1" x14ac:dyDescent="0.2">
      <c r="F6" s="29" t="s">
        <v>38</v>
      </c>
    </row>
    <row r="7" spans="1:7" ht="24" customHeight="1" x14ac:dyDescent="0.25">
      <c r="A7" s="37" t="s">
        <v>15</v>
      </c>
      <c r="B7" s="37"/>
    </row>
    <row r="9" spans="1:7" ht="30.75" customHeight="1" x14ac:dyDescent="0.25">
      <c r="A9" s="38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8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24</v>
      </c>
      <c r="B11" s="30"/>
      <c r="C11" s="31"/>
      <c r="D11" s="30">
        <v>5358864</v>
      </c>
      <c r="E11" s="31"/>
      <c r="F11" s="30">
        <f>B11+C11+D11+E11</f>
        <v>5358864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8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8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24</v>
      </c>
      <c r="B18" s="30"/>
      <c r="C18" s="30"/>
      <c r="D18" s="30">
        <v>8.0389999999999997</v>
      </c>
      <c r="E18" s="30"/>
      <c r="F18" s="30">
        <f>B18+C18+D18+E18</f>
        <v>8.0389999999999997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25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26</v>
      </c>
      <c r="B22" s="33"/>
      <c r="C22" s="33"/>
      <c r="D22" s="33"/>
    </row>
    <row r="24" spans="1:7" ht="15.75" x14ac:dyDescent="0.25">
      <c r="A24" s="8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9" priority="9" stopIfTrue="1" operator="equal">
      <formula>0</formula>
    </cfRule>
  </conditionalFormatting>
  <conditionalFormatting sqref="B8:E8">
    <cfRule type="cellIs" dxfId="98" priority="8" stopIfTrue="1" operator="equal">
      <formula>0</formula>
    </cfRule>
  </conditionalFormatting>
  <conditionalFormatting sqref="B8:E8">
    <cfRule type="cellIs" dxfId="97" priority="7" stopIfTrue="1" operator="equal">
      <formula>0</formula>
    </cfRule>
  </conditionalFormatting>
  <conditionalFormatting sqref="B8:E8">
    <cfRule type="cellIs" dxfId="96" priority="6" stopIfTrue="1" operator="equal">
      <formula>0</formula>
    </cfRule>
  </conditionalFormatting>
  <conditionalFormatting sqref="B8:E8">
    <cfRule type="cellIs" dxfId="95" priority="5" stopIfTrue="1" operator="equal">
      <formula>0</formula>
    </cfRule>
  </conditionalFormatting>
  <conditionalFormatting sqref="B8:E8">
    <cfRule type="cellIs" dxfId="94" priority="4" stopIfTrue="1" operator="equal">
      <formula>0</formula>
    </cfRule>
  </conditionalFormatting>
  <conditionalFormatting sqref="B8:E8">
    <cfRule type="cellIs" dxfId="93" priority="3" stopIfTrue="1" operator="equal">
      <formula>0</formula>
    </cfRule>
  </conditionalFormatting>
  <conditionalFormatting sqref="B8:E8">
    <cfRule type="cellIs" dxfId="92" priority="2" stopIfTrue="1" operator="equal">
      <formula>0</formula>
    </cfRule>
  </conditionalFormatting>
  <conditionalFormatting sqref="A18">
    <cfRule type="cellIs" dxfId="91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D32" sqref="D32"/>
    </sheetView>
  </sheetViews>
  <sheetFormatPr defaultRowHeight="12.75" x14ac:dyDescent="0.2"/>
  <cols>
    <col min="1" max="1" width="46.28515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6" t="s">
        <v>28</v>
      </c>
      <c r="B3" s="36"/>
      <c r="C3" s="36"/>
      <c r="D3" s="36"/>
      <c r="E3" s="36"/>
      <c r="F3" s="36"/>
    </row>
    <row r="4" spans="1:7" ht="15.75" customHeight="1" x14ac:dyDescent="0.25">
      <c r="A4" s="36" t="s">
        <v>27</v>
      </c>
      <c r="B4" s="36"/>
      <c r="C4" s="36"/>
      <c r="D4" s="36"/>
      <c r="E4" s="36"/>
      <c r="F4" s="36"/>
    </row>
    <row r="5" spans="1:7" ht="15.75" customHeight="1" x14ac:dyDescent="0.25">
      <c r="A5" s="28"/>
    </row>
    <row r="6" spans="1:7" ht="15.75" customHeight="1" x14ac:dyDescent="0.2">
      <c r="F6" s="29" t="s">
        <v>39</v>
      </c>
    </row>
    <row r="7" spans="1:7" ht="24" customHeight="1" x14ac:dyDescent="0.25">
      <c r="A7" s="37" t="s">
        <v>15</v>
      </c>
      <c r="B7" s="37"/>
    </row>
    <row r="9" spans="1:7" ht="30.75" customHeight="1" x14ac:dyDescent="0.25">
      <c r="A9" s="38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8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24</v>
      </c>
      <c r="B11" s="30"/>
      <c r="C11" s="31"/>
      <c r="D11" s="30">
        <v>5779472</v>
      </c>
      <c r="E11" s="31"/>
      <c r="F11" s="30">
        <f>B11+C11+D11+E11</f>
        <v>5779472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8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8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24</v>
      </c>
      <c r="B18" s="30"/>
      <c r="C18" s="30"/>
      <c r="D18" s="30">
        <v>7.78</v>
      </c>
      <c r="E18" s="30"/>
      <c r="F18" s="30">
        <f>B18+C18+D18+E18</f>
        <v>7.78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25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26</v>
      </c>
      <c r="B22" s="33"/>
      <c r="C22" s="33"/>
      <c r="D22" s="33"/>
    </row>
    <row r="24" spans="1:7" ht="15.75" x14ac:dyDescent="0.25">
      <c r="A24" s="8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0" priority="9" stopIfTrue="1" operator="equal">
      <formula>0</formula>
    </cfRule>
  </conditionalFormatting>
  <conditionalFormatting sqref="B8:E8">
    <cfRule type="cellIs" dxfId="89" priority="8" stopIfTrue="1" operator="equal">
      <formula>0</formula>
    </cfRule>
  </conditionalFormatting>
  <conditionalFormatting sqref="B8:E8">
    <cfRule type="cellIs" dxfId="88" priority="7" stopIfTrue="1" operator="equal">
      <formula>0</formula>
    </cfRule>
  </conditionalFormatting>
  <conditionalFormatting sqref="B8:E8">
    <cfRule type="cellIs" dxfId="87" priority="6" stopIfTrue="1" operator="equal">
      <formula>0</formula>
    </cfRule>
  </conditionalFormatting>
  <conditionalFormatting sqref="B8:E8">
    <cfRule type="cellIs" dxfId="86" priority="5" stopIfTrue="1" operator="equal">
      <formula>0</formula>
    </cfRule>
  </conditionalFormatting>
  <conditionalFormatting sqref="B8:E8">
    <cfRule type="cellIs" dxfId="85" priority="4" stopIfTrue="1" operator="equal">
      <formula>0</formula>
    </cfRule>
  </conditionalFormatting>
  <conditionalFormatting sqref="B8:E8">
    <cfRule type="cellIs" dxfId="84" priority="3" stopIfTrue="1" operator="equal">
      <formula>0</formula>
    </cfRule>
  </conditionalFormatting>
  <conditionalFormatting sqref="B8:E8">
    <cfRule type="cellIs" dxfId="83" priority="2" stopIfTrue="1" operator="equal">
      <formula>0</formula>
    </cfRule>
  </conditionalFormatting>
  <conditionalFormatting sqref="A18">
    <cfRule type="cellIs" dxfId="82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N10" sqref="N10"/>
    </sheetView>
  </sheetViews>
  <sheetFormatPr defaultRowHeight="12.75" x14ac:dyDescent="0.2"/>
  <cols>
    <col min="1" max="1" width="46.28515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6" t="s">
        <v>28</v>
      </c>
      <c r="B3" s="36"/>
      <c r="C3" s="36"/>
      <c r="D3" s="36"/>
      <c r="E3" s="36"/>
      <c r="F3" s="36"/>
    </row>
    <row r="4" spans="1:7" ht="15.75" customHeight="1" x14ac:dyDescent="0.25">
      <c r="A4" s="36" t="s">
        <v>27</v>
      </c>
      <c r="B4" s="36"/>
      <c r="C4" s="36"/>
      <c r="D4" s="36"/>
      <c r="E4" s="36"/>
      <c r="F4" s="36"/>
    </row>
    <row r="5" spans="1:7" ht="15.75" customHeight="1" x14ac:dyDescent="0.25">
      <c r="A5" s="28"/>
    </row>
    <row r="6" spans="1:7" ht="15.75" customHeight="1" x14ac:dyDescent="0.2">
      <c r="F6" s="29" t="s">
        <v>40</v>
      </c>
    </row>
    <row r="7" spans="1:7" ht="24" customHeight="1" x14ac:dyDescent="0.25">
      <c r="A7" s="37" t="s">
        <v>15</v>
      </c>
      <c r="B7" s="37"/>
    </row>
    <row r="9" spans="1:7" ht="30.75" customHeight="1" x14ac:dyDescent="0.25">
      <c r="A9" s="38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8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24</v>
      </c>
      <c r="B11" s="30"/>
      <c r="C11" s="31"/>
      <c r="D11" s="30">
        <v>5389203</v>
      </c>
      <c r="E11" s="31"/>
      <c r="F11" s="30">
        <f>B11+C11+D11+E11</f>
        <v>5389203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8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8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24</v>
      </c>
      <c r="B18" s="30"/>
      <c r="C18" s="30"/>
      <c r="D18" s="30">
        <v>8.0169999999999995</v>
      </c>
      <c r="E18" s="30"/>
      <c r="F18" s="30">
        <f>B18+C18+D18+E18</f>
        <v>8.0169999999999995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25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26</v>
      </c>
      <c r="B22" s="33"/>
      <c r="C22" s="33"/>
      <c r="D22" s="33"/>
    </row>
    <row r="24" spans="1:7" ht="15.75" x14ac:dyDescent="0.25">
      <c r="A24" s="8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1" priority="9" stopIfTrue="1" operator="equal">
      <formula>0</formula>
    </cfRule>
  </conditionalFormatting>
  <conditionalFormatting sqref="B8:E8">
    <cfRule type="cellIs" dxfId="80" priority="8" stopIfTrue="1" operator="equal">
      <formula>0</formula>
    </cfRule>
  </conditionalFormatting>
  <conditionalFormatting sqref="B8:E8">
    <cfRule type="cellIs" dxfId="79" priority="7" stopIfTrue="1" operator="equal">
      <formula>0</formula>
    </cfRule>
  </conditionalFormatting>
  <conditionalFormatting sqref="B8:E8">
    <cfRule type="cellIs" dxfId="78" priority="6" stopIfTrue="1" operator="equal">
      <formula>0</formula>
    </cfRule>
  </conditionalFormatting>
  <conditionalFormatting sqref="B8:E8">
    <cfRule type="cellIs" dxfId="77" priority="5" stopIfTrue="1" operator="equal">
      <formula>0</formula>
    </cfRule>
  </conditionalFormatting>
  <conditionalFormatting sqref="B8:E8">
    <cfRule type="cellIs" dxfId="76" priority="4" stopIfTrue="1" operator="equal">
      <formula>0</formula>
    </cfRule>
  </conditionalFormatting>
  <conditionalFormatting sqref="B8:E8">
    <cfRule type="cellIs" dxfId="75" priority="3" stopIfTrue="1" operator="equal">
      <formula>0</formula>
    </cfRule>
  </conditionalFormatting>
  <conditionalFormatting sqref="B8:E8">
    <cfRule type="cellIs" dxfId="74" priority="2" stopIfTrue="1" operator="equal">
      <formula>0</formula>
    </cfRule>
  </conditionalFormatting>
  <conditionalFormatting sqref="A18">
    <cfRule type="cellIs" dxfId="73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F6" sqref="F6"/>
    </sheetView>
  </sheetViews>
  <sheetFormatPr defaultRowHeight="12.75" x14ac:dyDescent="0.2"/>
  <cols>
    <col min="1" max="1" width="46.28515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6" t="s">
        <v>28</v>
      </c>
      <c r="B3" s="36"/>
      <c r="C3" s="36"/>
      <c r="D3" s="36"/>
      <c r="E3" s="36"/>
      <c r="F3" s="36"/>
    </row>
    <row r="4" spans="1:7" ht="15.75" customHeight="1" x14ac:dyDescent="0.25">
      <c r="A4" s="36" t="s">
        <v>27</v>
      </c>
      <c r="B4" s="36"/>
      <c r="C4" s="36"/>
      <c r="D4" s="36"/>
      <c r="E4" s="36"/>
      <c r="F4" s="36"/>
    </row>
    <row r="5" spans="1:7" ht="15.75" customHeight="1" x14ac:dyDescent="0.25">
      <c r="A5" s="28"/>
    </row>
    <row r="6" spans="1:7" ht="15.75" customHeight="1" x14ac:dyDescent="0.2">
      <c r="F6" s="35" t="s">
        <v>29</v>
      </c>
    </row>
    <row r="7" spans="1:7" ht="24" customHeight="1" x14ac:dyDescent="0.25">
      <c r="A7" s="37" t="s">
        <v>15</v>
      </c>
      <c r="B7" s="37"/>
    </row>
    <row r="9" spans="1:7" ht="30.75" customHeight="1" x14ac:dyDescent="0.25">
      <c r="A9" s="38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8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24</v>
      </c>
      <c r="B11" s="30"/>
      <c r="C11" s="31"/>
      <c r="D11" s="30">
        <v>4288443</v>
      </c>
      <c r="E11" s="31"/>
      <c r="F11" s="30">
        <f>B11+C11+D11+E11</f>
        <v>4288443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8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8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24</v>
      </c>
      <c r="B18" s="30"/>
      <c r="C18" s="30"/>
      <c r="D18" s="30">
        <v>8.1709999999999994</v>
      </c>
      <c r="E18" s="30"/>
      <c r="F18" s="30">
        <f>B18+C18+D18+E18</f>
        <v>8.1709999999999994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25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26</v>
      </c>
      <c r="B22" s="33"/>
      <c r="C22" s="33"/>
      <c r="D22" s="33"/>
    </row>
    <row r="24" spans="1:7" ht="15.75" x14ac:dyDescent="0.25">
      <c r="A24" s="8"/>
    </row>
  </sheetData>
  <mergeCells count="5">
    <mergeCell ref="A7:B7"/>
    <mergeCell ref="A3:F3"/>
    <mergeCell ref="A4:F4"/>
    <mergeCell ref="A9:A10"/>
    <mergeCell ref="A16:A17"/>
  </mergeCells>
  <conditionalFormatting sqref="B12:H14 A12:A13 A11:H11">
    <cfRule type="cellIs" dxfId="72" priority="33" stopIfTrue="1" operator="equal">
      <formula>0</formula>
    </cfRule>
  </conditionalFormatting>
  <conditionalFormatting sqref="B8:E8">
    <cfRule type="cellIs" dxfId="71" priority="31" stopIfTrue="1" operator="equal">
      <formula>0</formula>
    </cfRule>
  </conditionalFormatting>
  <conditionalFormatting sqref="B8:E8">
    <cfRule type="cellIs" dxfId="70" priority="28" stopIfTrue="1" operator="equal">
      <formula>0</formula>
    </cfRule>
  </conditionalFormatting>
  <conditionalFormatting sqref="B8:E8">
    <cfRule type="cellIs" dxfId="69" priority="24" stopIfTrue="1" operator="equal">
      <formula>0</formula>
    </cfRule>
  </conditionalFormatting>
  <conditionalFormatting sqref="B8:E8">
    <cfRule type="cellIs" dxfId="68" priority="21" stopIfTrue="1" operator="equal">
      <formula>0</formula>
    </cfRule>
  </conditionalFormatting>
  <conditionalFormatting sqref="B8:E8">
    <cfRule type="cellIs" dxfId="67" priority="18" stopIfTrue="1" operator="equal">
      <formula>0</formula>
    </cfRule>
  </conditionalFormatting>
  <conditionalFormatting sqref="B8:E8">
    <cfRule type="cellIs" dxfId="66" priority="15" stopIfTrue="1" operator="equal">
      <formula>0</formula>
    </cfRule>
  </conditionalFormatting>
  <conditionalFormatting sqref="B8:E8">
    <cfRule type="cellIs" dxfId="65" priority="12" stopIfTrue="1" operator="equal">
      <formula>0</formula>
    </cfRule>
  </conditionalFormatting>
  <conditionalFormatting sqref="A18">
    <cfRule type="cellIs" dxfId="64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F6" sqref="F6"/>
    </sheetView>
  </sheetViews>
  <sheetFormatPr defaultRowHeight="12.75" x14ac:dyDescent="0.2"/>
  <cols>
    <col min="1" max="1" width="46.28515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6" t="s">
        <v>28</v>
      </c>
      <c r="B3" s="36"/>
      <c r="C3" s="36"/>
      <c r="D3" s="36"/>
      <c r="E3" s="36"/>
      <c r="F3" s="36"/>
    </row>
    <row r="4" spans="1:7" ht="15.75" customHeight="1" x14ac:dyDescent="0.25">
      <c r="A4" s="36" t="s">
        <v>27</v>
      </c>
      <c r="B4" s="36"/>
      <c r="C4" s="36"/>
      <c r="D4" s="36"/>
      <c r="E4" s="36"/>
      <c r="F4" s="36"/>
    </row>
    <row r="5" spans="1:7" ht="15.75" customHeight="1" x14ac:dyDescent="0.25">
      <c r="A5" s="28"/>
    </row>
    <row r="6" spans="1:7" ht="15.75" customHeight="1" x14ac:dyDescent="0.2">
      <c r="F6" s="35" t="s">
        <v>30</v>
      </c>
    </row>
    <row r="7" spans="1:7" ht="24" customHeight="1" x14ac:dyDescent="0.25">
      <c r="A7" s="37" t="s">
        <v>15</v>
      </c>
      <c r="B7" s="37"/>
    </row>
    <row r="9" spans="1:7" ht="30.75" customHeight="1" x14ac:dyDescent="0.25">
      <c r="A9" s="38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8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24</v>
      </c>
      <c r="B11" s="30"/>
      <c r="C11" s="31"/>
      <c r="D11" s="30">
        <v>3912640</v>
      </c>
      <c r="E11" s="31"/>
      <c r="F11" s="30">
        <f>B11+C11+D11+E11</f>
        <v>3912640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8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8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24</v>
      </c>
      <c r="B18" s="30"/>
      <c r="C18" s="30"/>
      <c r="D18" s="30">
        <v>7.6059999999999999</v>
      </c>
      <c r="E18" s="30"/>
      <c r="F18" s="30">
        <f>B18+C18+D18+E18</f>
        <v>7.6059999999999999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25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26</v>
      </c>
      <c r="B22" s="33"/>
      <c r="C22" s="33"/>
      <c r="D22" s="33"/>
    </row>
    <row r="24" spans="1:7" ht="15.75" x14ac:dyDescent="0.25">
      <c r="A24" s="8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63" priority="9" stopIfTrue="1" operator="equal">
      <formula>0</formula>
    </cfRule>
  </conditionalFormatting>
  <conditionalFormatting sqref="B8:E8">
    <cfRule type="cellIs" dxfId="62" priority="8" stopIfTrue="1" operator="equal">
      <formula>0</formula>
    </cfRule>
  </conditionalFormatting>
  <conditionalFormatting sqref="B8:E8">
    <cfRule type="cellIs" dxfId="61" priority="7" stopIfTrue="1" operator="equal">
      <formula>0</formula>
    </cfRule>
  </conditionalFormatting>
  <conditionalFormatting sqref="B8:E8">
    <cfRule type="cellIs" dxfId="60" priority="6" stopIfTrue="1" operator="equal">
      <formula>0</formula>
    </cfRule>
  </conditionalFormatting>
  <conditionalFormatting sqref="B8:E8">
    <cfRule type="cellIs" dxfId="59" priority="5" stopIfTrue="1" operator="equal">
      <formula>0</formula>
    </cfRule>
  </conditionalFormatting>
  <conditionalFormatting sqref="B8:E8">
    <cfRule type="cellIs" dxfId="58" priority="4" stopIfTrue="1" operator="equal">
      <formula>0</formula>
    </cfRule>
  </conditionalFormatting>
  <conditionalFormatting sqref="B8:E8">
    <cfRule type="cellIs" dxfId="57" priority="3" stopIfTrue="1" operator="equal">
      <formula>0</formula>
    </cfRule>
  </conditionalFormatting>
  <conditionalFormatting sqref="B8:E8">
    <cfRule type="cellIs" dxfId="56" priority="2" stopIfTrue="1" operator="equal">
      <formula>0</formula>
    </cfRule>
  </conditionalFormatting>
  <conditionalFormatting sqref="A18">
    <cfRule type="cellIs" dxfId="55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F6" sqref="F6"/>
    </sheetView>
  </sheetViews>
  <sheetFormatPr defaultRowHeight="12.75" x14ac:dyDescent="0.2"/>
  <cols>
    <col min="1" max="1" width="46.28515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6" t="s">
        <v>28</v>
      </c>
      <c r="B3" s="36"/>
      <c r="C3" s="36"/>
      <c r="D3" s="36"/>
      <c r="E3" s="36"/>
      <c r="F3" s="36"/>
    </row>
    <row r="4" spans="1:7" ht="15.75" customHeight="1" x14ac:dyDescent="0.25">
      <c r="A4" s="36" t="s">
        <v>27</v>
      </c>
      <c r="B4" s="36"/>
      <c r="C4" s="36"/>
      <c r="D4" s="36"/>
      <c r="E4" s="36"/>
      <c r="F4" s="36"/>
    </row>
    <row r="5" spans="1:7" ht="15.75" customHeight="1" x14ac:dyDescent="0.25">
      <c r="A5" s="28"/>
    </row>
    <row r="6" spans="1:7" ht="15.75" customHeight="1" x14ac:dyDescent="0.2">
      <c r="F6" s="35" t="s">
        <v>31</v>
      </c>
    </row>
    <row r="7" spans="1:7" ht="24" customHeight="1" x14ac:dyDescent="0.25">
      <c r="A7" s="37" t="s">
        <v>15</v>
      </c>
      <c r="B7" s="37"/>
    </row>
    <row r="9" spans="1:7" ht="30.75" customHeight="1" x14ac:dyDescent="0.25">
      <c r="A9" s="38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8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24</v>
      </c>
      <c r="B11" s="30"/>
      <c r="C11" s="31"/>
      <c r="D11" s="30">
        <v>4226800</v>
      </c>
      <c r="E11" s="31"/>
      <c r="F11" s="30">
        <f>B11+C11+D11+E11</f>
        <v>4226800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8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8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24</v>
      </c>
      <c r="B18" s="30"/>
      <c r="C18" s="30"/>
      <c r="D18" s="30">
        <v>8.2159999999999993</v>
      </c>
      <c r="E18" s="30"/>
      <c r="F18" s="30">
        <f>B18+C18+D18+E18</f>
        <v>8.2159999999999993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25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26</v>
      </c>
      <c r="B22" s="33"/>
      <c r="C22" s="33"/>
      <c r="D22" s="33"/>
    </row>
    <row r="24" spans="1:7" ht="15.75" x14ac:dyDescent="0.25">
      <c r="A24" s="8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54" priority="9" stopIfTrue="1" operator="equal">
      <formula>0</formula>
    </cfRule>
  </conditionalFormatting>
  <conditionalFormatting sqref="B8:E8">
    <cfRule type="cellIs" dxfId="53" priority="8" stopIfTrue="1" operator="equal">
      <formula>0</formula>
    </cfRule>
  </conditionalFormatting>
  <conditionalFormatting sqref="B8:E8">
    <cfRule type="cellIs" dxfId="52" priority="7" stopIfTrue="1" operator="equal">
      <formula>0</formula>
    </cfRule>
  </conditionalFormatting>
  <conditionalFormatting sqref="B8:E8">
    <cfRule type="cellIs" dxfId="51" priority="6" stopIfTrue="1" operator="equal">
      <formula>0</formula>
    </cfRule>
  </conditionalFormatting>
  <conditionalFormatting sqref="B8:E8">
    <cfRule type="cellIs" dxfId="50" priority="5" stopIfTrue="1" operator="equal">
      <formula>0</formula>
    </cfRule>
  </conditionalFormatting>
  <conditionalFormatting sqref="B8:E8">
    <cfRule type="cellIs" dxfId="49" priority="4" stopIfTrue="1" operator="equal">
      <formula>0</formula>
    </cfRule>
  </conditionalFormatting>
  <conditionalFormatting sqref="B8:E8">
    <cfRule type="cellIs" dxfId="48" priority="3" stopIfTrue="1" operator="equal">
      <formula>0</formula>
    </cfRule>
  </conditionalFormatting>
  <conditionalFormatting sqref="B8:E8">
    <cfRule type="cellIs" dxfId="47" priority="2" stopIfTrue="1" operator="equal">
      <formula>0</formula>
    </cfRule>
  </conditionalFormatting>
  <conditionalFormatting sqref="A18">
    <cfRule type="cellIs" dxfId="46" priority="1" stopIfTrue="1" operator="equal">
      <formula>0</formula>
    </cfRule>
  </conditionalFormatting>
  <pageMargins left="0.3" right="0.43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4"/>
  <sheetViews>
    <sheetView zoomScale="99" zoomScaleNormal="99" zoomScaleSheetLayoutView="100" workbookViewId="0">
      <selection activeCell="F6" sqref="F6"/>
    </sheetView>
  </sheetViews>
  <sheetFormatPr defaultRowHeight="12.75" x14ac:dyDescent="0.2"/>
  <cols>
    <col min="1" max="1" width="46.28515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6" t="s">
        <v>28</v>
      </c>
      <c r="B3" s="36"/>
      <c r="C3" s="36"/>
      <c r="D3" s="36"/>
      <c r="E3" s="36"/>
      <c r="F3" s="36"/>
    </row>
    <row r="4" spans="1:7" ht="15.75" customHeight="1" x14ac:dyDescent="0.25">
      <c r="A4" s="36" t="s">
        <v>27</v>
      </c>
      <c r="B4" s="36"/>
      <c r="C4" s="36"/>
      <c r="D4" s="36"/>
      <c r="E4" s="36"/>
      <c r="F4" s="36"/>
    </row>
    <row r="5" spans="1:7" ht="15.75" customHeight="1" x14ac:dyDescent="0.25">
      <c r="A5" s="28"/>
    </row>
    <row r="6" spans="1:7" ht="15.75" customHeight="1" x14ac:dyDescent="0.2">
      <c r="F6" s="35" t="s">
        <v>32</v>
      </c>
    </row>
    <row r="7" spans="1:7" ht="24" customHeight="1" x14ac:dyDescent="0.25">
      <c r="A7" s="37" t="s">
        <v>15</v>
      </c>
      <c r="B7" s="37"/>
    </row>
    <row r="9" spans="1:7" ht="30.75" customHeight="1" x14ac:dyDescent="0.25">
      <c r="A9" s="38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8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24</v>
      </c>
      <c r="B11" s="30"/>
      <c r="C11" s="31"/>
      <c r="D11" s="30">
        <v>4026466</v>
      </c>
      <c r="E11" s="31"/>
      <c r="F11" s="30">
        <f>B11+C11+D11+E11</f>
        <v>4026466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8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8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24</v>
      </c>
      <c r="B18" s="30"/>
      <c r="C18" s="30"/>
      <c r="D18" s="30">
        <v>8.2390000000000008</v>
      </c>
      <c r="E18" s="30"/>
      <c r="F18" s="30">
        <f>B18+C18+D18+E18</f>
        <v>8.2390000000000008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25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26</v>
      </c>
      <c r="B22" s="33"/>
      <c r="C22" s="33"/>
      <c r="D22" s="33"/>
    </row>
    <row r="24" spans="1:7" ht="15.75" x14ac:dyDescent="0.25">
      <c r="A24" s="8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45" priority="9" stopIfTrue="1" operator="equal">
      <formula>0</formula>
    </cfRule>
  </conditionalFormatting>
  <conditionalFormatting sqref="B8:E8">
    <cfRule type="cellIs" dxfId="44" priority="8" stopIfTrue="1" operator="equal">
      <formula>0</formula>
    </cfRule>
  </conditionalFormatting>
  <conditionalFormatting sqref="B8:E8">
    <cfRule type="cellIs" dxfId="43" priority="7" stopIfTrue="1" operator="equal">
      <formula>0</formula>
    </cfRule>
  </conditionalFormatting>
  <conditionalFormatting sqref="B8:E8">
    <cfRule type="cellIs" dxfId="42" priority="6" stopIfTrue="1" operator="equal">
      <formula>0</formula>
    </cfRule>
  </conditionalFormatting>
  <conditionalFormatting sqref="B8:E8">
    <cfRule type="cellIs" dxfId="41" priority="5" stopIfTrue="1" operator="equal">
      <formula>0</formula>
    </cfRule>
  </conditionalFormatting>
  <conditionalFormatting sqref="B8:E8">
    <cfRule type="cellIs" dxfId="40" priority="4" stopIfTrue="1" operator="equal">
      <formula>0</formula>
    </cfRule>
  </conditionalFormatting>
  <conditionalFormatting sqref="B8:E8">
    <cfRule type="cellIs" dxfId="39" priority="3" stopIfTrue="1" operator="equal">
      <formula>0</formula>
    </cfRule>
  </conditionalFormatting>
  <conditionalFormatting sqref="B8:E8">
    <cfRule type="cellIs" dxfId="38" priority="2" stopIfTrue="1" operator="equal">
      <formula>0</formula>
    </cfRule>
  </conditionalFormatting>
  <conditionalFormatting sqref="A18">
    <cfRule type="cellIs" dxfId="37" priority="1" stopIfTrue="1" operator="equal">
      <formula>0</formula>
    </cfRule>
  </conditionalFormatting>
  <pageMargins left="0.6692913385826772" right="0.55118110236220474" top="0.57999999999999996" bottom="0.70866141732283472" header="0.3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F6" sqref="F6"/>
    </sheetView>
  </sheetViews>
  <sheetFormatPr defaultRowHeight="12.75" x14ac:dyDescent="0.2"/>
  <cols>
    <col min="1" max="1" width="46.28515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6" t="s">
        <v>28</v>
      </c>
      <c r="B3" s="36"/>
      <c r="C3" s="36"/>
      <c r="D3" s="36"/>
      <c r="E3" s="36"/>
      <c r="F3" s="36"/>
    </row>
    <row r="4" spans="1:7" ht="15.75" customHeight="1" x14ac:dyDescent="0.25">
      <c r="A4" s="36" t="s">
        <v>27</v>
      </c>
      <c r="B4" s="36"/>
      <c r="C4" s="36"/>
      <c r="D4" s="36"/>
      <c r="E4" s="36"/>
      <c r="F4" s="36"/>
    </row>
    <row r="5" spans="1:7" ht="15.75" customHeight="1" x14ac:dyDescent="0.25">
      <c r="A5" s="28"/>
    </row>
    <row r="6" spans="1:7" ht="15.75" customHeight="1" x14ac:dyDescent="0.2">
      <c r="F6" s="35" t="s">
        <v>33</v>
      </c>
    </row>
    <row r="7" spans="1:7" ht="24" customHeight="1" x14ac:dyDescent="0.25">
      <c r="A7" s="37" t="s">
        <v>15</v>
      </c>
      <c r="B7" s="37"/>
    </row>
    <row r="9" spans="1:7" ht="30.75" customHeight="1" x14ac:dyDescent="0.25">
      <c r="A9" s="38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8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24</v>
      </c>
      <c r="B11" s="30"/>
      <c r="C11" s="31"/>
      <c r="D11" s="30">
        <v>4797656</v>
      </c>
      <c r="E11" s="31"/>
      <c r="F11" s="30">
        <f>B11+C11+D11+E11</f>
        <v>4797656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8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8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24</v>
      </c>
      <c r="B18" s="30"/>
      <c r="C18" s="30"/>
      <c r="D18" s="30">
        <v>8.0359999999999996</v>
      </c>
      <c r="E18" s="30"/>
      <c r="F18" s="30">
        <f>B18+C18+D18+E18</f>
        <v>8.0359999999999996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25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26</v>
      </c>
      <c r="B22" s="33"/>
      <c r="C22" s="33"/>
      <c r="D22" s="33"/>
    </row>
    <row r="24" spans="1:7" ht="15.75" x14ac:dyDescent="0.25">
      <c r="A24" s="8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36" priority="9" stopIfTrue="1" operator="equal">
      <formula>0</formula>
    </cfRule>
  </conditionalFormatting>
  <conditionalFormatting sqref="B8:E8">
    <cfRule type="cellIs" dxfId="35" priority="8" stopIfTrue="1" operator="equal">
      <formula>0</formula>
    </cfRule>
  </conditionalFormatting>
  <conditionalFormatting sqref="B8:E8">
    <cfRule type="cellIs" dxfId="34" priority="7" stopIfTrue="1" operator="equal">
      <formula>0</formula>
    </cfRule>
  </conditionalFormatting>
  <conditionalFormatting sqref="B8:E8">
    <cfRule type="cellIs" dxfId="33" priority="6" stopIfTrue="1" operator="equal">
      <formula>0</formula>
    </cfRule>
  </conditionalFormatting>
  <conditionalFormatting sqref="B8:E8">
    <cfRule type="cellIs" dxfId="32" priority="5" stopIfTrue="1" operator="equal">
      <formula>0</formula>
    </cfRule>
  </conditionalFormatting>
  <conditionalFormatting sqref="B8:E8">
    <cfRule type="cellIs" dxfId="31" priority="4" stopIfTrue="1" operator="equal">
      <formula>0</formula>
    </cfRule>
  </conditionalFormatting>
  <conditionalFormatting sqref="B8:E8">
    <cfRule type="cellIs" dxfId="30" priority="3" stopIfTrue="1" operator="equal">
      <formula>0</formula>
    </cfRule>
  </conditionalFormatting>
  <conditionalFormatting sqref="B8:E8">
    <cfRule type="cellIs" dxfId="29" priority="2" stopIfTrue="1" operator="equal">
      <formula>0</formula>
    </cfRule>
  </conditionalFormatting>
  <conditionalFormatting sqref="A18">
    <cfRule type="cellIs" dxfId="28" priority="1" stopIfTrue="1" operator="equal">
      <formula>0</formula>
    </cfRule>
  </conditionalFormatting>
  <pageMargins left="0.36" right="0.23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F6" sqref="F6"/>
    </sheetView>
  </sheetViews>
  <sheetFormatPr defaultRowHeight="12.75" x14ac:dyDescent="0.2"/>
  <cols>
    <col min="1" max="1" width="46.28515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6" t="s">
        <v>28</v>
      </c>
      <c r="B3" s="36"/>
      <c r="C3" s="36"/>
      <c r="D3" s="36"/>
      <c r="E3" s="36"/>
      <c r="F3" s="36"/>
    </row>
    <row r="4" spans="1:7" ht="15.75" customHeight="1" x14ac:dyDescent="0.25">
      <c r="A4" s="36" t="s">
        <v>27</v>
      </c>
      <c r="B4" s="36"/>
      <c r="C4" s="36"/>
      <c r="D4" s="36"/>
      <c r="E4" s="36"/>
      <c r="F4" s="36"/>
    </row>
    <row r="5" spans="1:7" ht="15.75" customHeight="1" x14ac:dyDescent="0.25">
      <c r="A5" s="28"/>
    </row>
    <row r="6" spans="1:7" ht="15.75" customHeight="1" x14ac:dyDescent="0.2">
      <c r="F6" s="35" t="s">
        <v>34</v>
      </c>
    </row>
    <row r="7" spans="1:7" ht="24" customHeight="1" x14ac:dyDescent="0.25">
      <c r="A7" s="37" t="s">
        <v>15</v>
      </c>
      <c r="B7" s="37"/>
    </row>
    <row r="9" spans="1:7" ht="30.75" customHeight="1" x14ac:dyDescent="0.25">
      <c r="A9" s="38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8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24</v>
      </c>
      <c r="B11" s="30"/>
      <c r="C11" s="31"/>
      <c r="D11" s="30">
        <v>4582880</v>
      </c>
      <c r="E11" s="31"/>
      <c r="F11" s="30">
        <f>B11+C11+D11+E11</f>
        <v>4582880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8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8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24</v>
      </c>
      <c r="B18" s="30"/>
      <c r="C18" s="30"/>
      <c r="D18" s="30">
        <v>6.1669999999999998</v>
      </c>
      <c r="E18" s="30"/>
      <c r="F18" s="30">
        <f>B18+C18+D18+E18</f>
        <v>6.1669999999999998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25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26</v>
      </c>
      <c r="B22" s="33"/>
      <c r="C22" s="33"/>
      <c r="D22" s="33"/>
    </row>
    <row r="24" spans="1:7" ht="15.75" x14ac:dyDescent="0.25">
      <c r="A24" s="8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27" priority="9" stopIfTrue="1" operator="equal">
      <formula>0</formula>
    </cfRule>
  </conditionalFormatting>
  <conditionalFormatting sqref="B8:E8">
    <cfRule type="cellIs" dxfId="26" priority="8" stopIfTrue="1" operator="equal">
      <formula>0</formula>
    </cfRule>
  </conditionalFormatting>
  <conditionalFormatting sqref="B8:E8">
    <cfRule type="cellIs" dxfId="25" priority="7" stopIfTrue="1" operator="equal">
      <formula>0</formula>
    </cfRule>
  </conditionalFormatting>
  <conditionalFormatting sqref="B8:E8">
    <cfRule type="cellIs" dxfId="24" priority="6" stopIfTrue="1" operator="equal">
      <formula>0</formula>
    </cfRule>
  </conditionalFormatting>
  <conditionalFormatting sqref="B8:E8">
    <cfRule type="cellIs" dxfId="23" priority="5" stopIfTrue="1" operator="equal">
      <formula>0</formula>
    </cfRule>
  </conditionalFormatting>
  <conditionalFormatting sqref="B8:E8">
    <cfRule type="cellIs" dxfId="22" priority="4" stopIfTrue="1" operator="equal">
      <formula>0</formula>
    </cfRule>
  </conditionalFormatting>
  <conditionalFormatting sqref="B8:E8">
    <cfRule type="cellIs" dxfId="21" priority="3" stopIfTrue="1" operator="equal">
      <formula>0</formula>
    </cfRule>
  </conditionalFormatting>
  <conditionalFormatting sqref="B8:E8">
    <cfRule type="cellIs" dxfId="20" priority="2" stopIfTrue="1" operator="equal">
      <formula>0</formula>
    </cfRule>
  </conditionalFormatting>
  <conditionalFormatting sqref="A18">
    <cfRule type="cellIs" dxfId="19" priority="1" stopIfTrue="1" operator="equal">
      <formula>0</formula>
    </cfRule>
  </conditionalFormatting>
  <pageMargins left="0.36" right="0.32" top="0.51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F6" sqref="F6"/>
    </sheetView>
  </sheetViews>
  <sheetFormatPr defaultRowHeight="12.75" x14ac:dyDescent="0.2"/>
  <cols>
    <col min="1" max="1" width="42.140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6" t="s">
        <v>28</v>
      </c>
      <c r="B3" s="36"/>
      <c r="C3" s="36"/>
      <c r="D3" s="36"/>
      <c r="E3" s="36"/>
      <c r="F3" s="36"/>
    </row>
    <row r="4" spans="1:7" ht="15.75" customHeight="1" x14ac:dyDescent="0.25">
      <c r="A4" s="36" t="s">
        <v>27</v>
      </c>
      <c r="B4" s="36"/>
      <c r="C4" s="36"/>
      <c r="D4" s="36"/>
      <c r="E4" s="36"/>
      <c r="F4" s="36"/>
    </row>
    <row r="5" spans="1:7" ht="15.75" customHeight="1" x14ac:dyDescent="0.25">
      <c r="A5" s="28"/>
    </row>
    <row r="6" spans="1:7" ht="15.75" customHeight="1" x14ac:dyDescent="0.2">
      <c r="F6" s="35" t="s">
        <v>35</v>
      </c>
    </row>
    <row r="7" spans="1:7" ht="24" customHeight="1" x14ac:dyDescent="0.25">
      <c r="A7" s="37" t="s">
        <v>15</v>
      </c>
      <c r="B7" s="37"/>
    </row>
    <row r="9" spans="1:7" ht="30.75" customHeight="1" x14ac:dyDescent="0.25">
      <c r="A9" s="38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8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24</v>
      </c>
      <c r="B11" s="30"/>
      <c r="C11" s="31"/>
      <c r="D11" s="30">
        <v>5339541</v>
      </c>
      <c r="E11" s="31"/>
      <c r="F11" s="30">
        <f>B11+C11+D11+E11</f>
        <v>5339541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8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8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24</v>
      </c>
      <c r="B18" s="30"/>
      <c r="C18" s="30"/>
      <c r="D18" s="30">
        <v>7.601</v>
      </c>
      <c r="E18" s="30"/>
      <c r="F18" s="30">
        <f>B18+C18+D18+E18</f>
        <v>7.601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25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26</v>
      </c>
      <c r="B22" s="33"/>
      <c r="C22" s="33"/>
      <c r="D22" s="33"/>
    </row>
    <row r="24" spans="1:7" ht="15.75" x14ac:dyDescent="0.25">
      <c r="A24" s="8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18" priority="9" stopIfTrue="1" operator="equal">
      <formula>0</formula>
    </cfRule>
  </conditionalFormatting>
  <conditionalFormatting sqref="B8:E8">
    <cfRule type="cellIs" dxfId="17" priority="8" stopIfTrue="1" operator="equal">
      <formula>0</formula>
    </cfRule>
  </conditionalFormatting>
  <conditionalFormatting sqref="B8:E8">
    <cfRule type="cellIs" dxfId="16" priority="7" stopIfTrue="1" operator="equal">
      <formula>0</formula>
    </cfRule>
  </conditionalFormatting>
  <conditionalFormatting sqref="B8:E8">
    <cfRule type="cellIs" dxfId="15" priority="6" stopIfTrue="1" operator="equal">
      <formula>0</formula>
    </cfRule>
  </conditionalFormatting>
  <conditionalFormatting sqref="B8:E8">
    <cfRule type="cellIs" dxfId="14" priority="5" stopIfTrue="1" operator="equal">
      <formula>0</formula>
    </cfRule>
  </conditionalFormatting>
  <conditionalFormatting sqref="B8:E8">
    <cfRule type="cellIs" dxfId="13" priority="4" stopIfTrue="1" operator="equal">
      <formula>0</formula>
    </cfRule>
  </conditionalFormatting>
  <conditionalFormatting sqref="B8:E8">
    <cfRule type="cellIs" dxfId="12" priority="3" stopIfTrue="1" operator="equal">
      <formula>0</formula>
    </cfRule>
  </conditionalFormatting>
  <conditionalFormatting sqref="B8:E8">
    <cfRule type="cellIs" dxfId="11" priority="2" stopIfTrue="1" operator="equal">
      <formula>0</formula>
    </cfRule>
  </conditionalFormatting>
  <conditionalFormatting sqref="A18">
    <cfRule type="cellIs" dxfId="10" priority="1" stopIfTrue="1" operator="equal">
      <formula>0</formula>
    </cfRule>
  </conditionalFormatting>
  <pageMargins left="0.63" right="0.52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F6" sqref="F6"/>
    </sheetView>
  </sheetViews>
  <sheetFormatPr defaultRowHeight="12.75" x14ac:dyDescent="0.2"/>
  <cols>
    <col min="1" max="1" width="42.140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6" t="s">
        <v>28</v>
      </c>
      <c r="B3" s="36"/>
      <c r="C3" s="36"/>
      <c r="D3" s="36"/>
      <c r="E3" s="36"/>
      <c r="F3" s="36"/>
    </row>
    <row r="4" spans="1:7" ht="15.75" customHeight="1" x14ac:dyDescent="0.25">
      <c r="A4" s="36" t="s">
        <v>27</v>
      </c>
      <c r="B4" s="36"/>
      <c r="C4" s="36"/>
      <c r="D4" s="36"/>
      <c r="E4" s="36"/>
      <c r="F4" s="36"/>
    </row>
    <row r="5" spans="1:7" ht="15.75" customHeight="1" x14ac:dyDescent="0.25">
      <c r="A5" s="28"/>
    </row>
    <row r="6" spans="1:7" ht="15.75" customHeight="1" x14ac:dyDescent="0.2">
      <c r="F6" s="35" t="s">
        <v>36</v>
      </c>
    </row>
    <row r="7" spans="1:7" ht="24" customHeight="1" x14ac:dyDescent="0.25">
      <c r="A7" s="37" t="s">
        <v>15</v>
      </c>
      <c r="B7" s="37"/>
    </row>
    <row r="9" spans="1:7" ht="30.75" customHeight="1" x14ac:dyDescent="0.25">
      <c r="A9" s="38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8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24</v>
      </c>
      <c r="B11" s="30"/>
      <c r="C11" s="31"/>
      <c r="D11" s="30">
        <v>5839854</v>
      </c>
      <c r="E11" s="31"/>
      <c r="F11" s="30">
        <f>B11+C11+D11+E11</f>
        <v>5839854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8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8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24</v>
      </c>
      <c r="B18" s="30"/>
      <c r="C18" s="30"/>
      <c r="D18" s="30">
        <v>7.4870000000000001</v>
      </c>
      <c r="E18" s="30"/>
      <c r="F18" s="30">
        <f>B18+C18+D18+E18</f>
        <v>7.4870000000000001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25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26</v>
      </c>
      <c r="B22" s="33"/>
      <c r="C22" s="33"/>
      <c r="D22" s="33"/>
    </row>
    <row r="24" spans="1:7" ht="15.75" x14ac:dyDescent="0.25">
      <c r="A24" s="8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9" stopIfTrue="1" operator="equal">
      <formula>0</formula>
    </cfRule>
  </conditionalFormatting>
  <conditionalFormatting sqref="B8:E8">
    <cfRule type="cellIs" dxfId="8" priority="8" stopIfTrue="1" operator="equal">
      <formula>0</formula>
    </cfRule>
  </conditionalFormatting>
  <conditionalFormatting sqref="B8:E8">
    <cfRule type="cellIs" dxfId="7" priority="7" stopIfTrue="1" operator="equal">
      <formula>0</formula>
    </cfRule>
  </conditionalFormatting>
  <conditionalFormatting sqref="B8:E8">
    <cfRule type="cellIs" dxfId="6" priority="6" stopIfTrue="1" operator="equal">
      <formula>0</formula>
    </cfRule>
  </conditionalFormatting>
  <conditionalFormatting sqref="B8:E8">
    <cfRule type="cellIs" dxfId="5" priority="5" stopIfTrue="1" operator="equal">
      <formula>0</formula>
    </cfRule>
  </conditionalFormatting>
  <conditionalFormatting sqref="B8:E8">
    <cfRule type="cellIs" dxfId="4" priority="4" stopIfTrue="1" operator="equal">
      <formula>0</formula>
    </cfRule>
  </conditionalFormatting>
  <conditionalFormatting sqref="B8:E8">
    <cfRule type="cellIs" dxfId="3" priority="3" stopIfTrue="1" operator="equal">
      <formula>0</formula>
    </cfRule>
  </conditionalFormatting>
  <conditionalFormatting sqref="B8:E8">
    <cfRule type="cellIs" dxfId="2" priority="2" stopIfTrue="1" operator="equal">
      <formula>0</formula>
    </cfRule>
  </conditionalFormatting>
  <conditionalFormatting sqref="A18">
    <cfRule type="cellIs" dxfId="1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workbookViewId="0">
      <selection activeCell="A41" sqref="A41"/>
    </sheetView>
  </sheetViews>
  <sheetFormatPr defaultRowHeight="12.75" x14ac:dyDescent="0.2"/>
  <cols>
    <col min="2" max="2" width="62" customWidth="1"/>
    <col min="3" max="3" width="22.7109375" style="18" customWidth="1"/>
    <col min="4" max="4" width="23" style="1" hidden="1" customWidth="1"/>
    <col min="5" max="6" width="22.7109375" hidden="1" customWidth="1"/>
    <col min="7" max="7" width="14.7109375" customWidth="1"/>
  </cols>
  <sheetData>
    <row r="2" spans="2:7" ht="15.75" x14ac:dyDescent="0.25">
      <c r="B2" s="7" t="s">
        <v>5</v>
      </c>
      <c r="D2" s="20" t="s">
        <v>12</v>
      </c>
    </row>
    <row r="3" spans="2:7" ht="15.75" x14ac:dyDescent="0.25">
      <c r="B3" s="7"/>
      <c r="D3" s="20"/>
    </row>
    <row r="5" spans="2:7" s="3" customFormat="1" ht="45" x14ac:dyDescent="0.25">
      <c r="B5" s="14" t="s">
        <v>3</v>
      </c>
      <c r="C5" s="17" t="s">
        <v>0</v>
      </c>
      <c r="D5" s="15" t="s">
        <v>1</v>
      </c>
      <c r="E5" s="16" t="s">
        <v>2</v>
      </c>
      <c r="F5" s="16" t="s">
        <v>4</v>
      </c>
    </row>
    <row r="6" spans="2:7" ht="14.25" x14ac:dyDescent="0.2">
      <c r="B6" s="25" t="s">
        <v>9</v>
      </c>
      <c r="C6" s="9" t="e">
        <f>январь!#REF!</f>
        <v>#REF!</v>
      </c>
      <c r="D6" s="26">
        <v>1.34</v>
      </c>
      <c r="E6" s="10" t="e">
        <f>D6*C6</f>
        <v>#REF!</v>
      </c>
      <c r="F6" s="10" t="e">
        <f>E6*1.18</f>
        <v>#REF!</v>
      </c>
      <c r="G6" s="27"/>
    </row>
    <row r="7" spans="2:7" ht="14.25" x14ac:dyDescent="0.2">
      <c r="B7" s="11" t="s">
        <v>10</v>
      </c>
      <c r="C7" s="9" t="e">
        <f>февраль!#REF!+март!#REF!+апрель!#REF!+май!#REF!+октябрь!C6+ноябрь!C6+декабрь!C6</f>
        <v>#REF!</v>
      </c>
      <c r="D7" s="26"/>
      <c r="E7" s="10"/>
      <c r="F7" s="10"/>
      <c r="G7" s="27"/>
    </row>
    <row r="8" spans="2:7" s="4" customFormat="1" ht="20.25" customHeight="1" thickBot="1" x14ac:dyDescent="0.25">
      <c r="B8" s="13" t="s">
        <v>11</v>
      </c>
      <c r="C8" s="9" t="e">
        <f>январь!#REF!+январь!#REF!+март!#REF!+май!B8+июнь!C5+июль!C5+август!C6+#REF!+октябрь!C9+ноябрь!C7+декабрь!C7</f>
        <v>#REF!</v>
      </c>
      <c r="D8" s="21">
        <v>1.467803</v>
      </c>
      <c r="E8" s="12" t="e">
        <f>D8*C8</f>
        <v>#REF!</v>
      </c>
      <c r="F8" s="12" t="e">
        <f>E8*1.18</f>
        <v>#REF!</v>
      </c>
    </row>
    <row r="9" spans="2:7" s="3" customFormat="1" ht="20.25" customHeight="1" thickBot="1" x14ac:dyDescent="0.3">
      <c r="B9" s="5"/>
      <c r="C9" s="19" t="e">
        <f>C8+C7+C6</f>
        <v>#REF!</v>
      </c>
      <c r="D9" s="22"/>
      <c r="E9" s="6" t="e">
        <f>E8</f>
        <v>#REF!</v>
      </c>
      <c r="F9" s="6" t="e">
        <f>F8</f>
        <v>#REF!</v>
      </c>
      <c r="G9" s="2"/>
    </row>
    <row r="10" spans="2:7" s="3" customFormat="1" ht="20.25" customHeight="1" x14ac:dyDescent="0.25">
      <c r="B10" s="5"/>
      <c r="C10" s="24"/>
      <c r="D10" s="22"/>
      <c r="E10" s="23"/>
      <c r="F10" s="23"/>
      <c r="G10" s="2"/>
    </row>
    <row r="11" spans="2:7" s="3" customFormat="1" ht="20.25" customHeight="1" x14ac:dyDescent="0.25">
      <c r="B11" s="5"/>
      <c r="C11" s="24"/>
      <c r="D11" s="22"/>
      <c r="E11" s="23"/>
      <c r="F11" s="23"/>
      <c r="G11" s="2"/>
    </row>
    <row r="14" spans="2:7" ht="15.75" x14ac:dyDescent="0.25">
      <c r="B14" s="8" t="s">
        <v>6</v>
      </c>
      <c r="C14"/>
      <c r="D14" s="8" t="s">
        <v>8</v>
      </c>
    </row>
    <row r="15" spans="2:7" ht="15.75" customHeight="1" x14ac:dyDescent="0.25">
      <c r="B15" s="8" t="s">
        <v>7</v>
      </c>
      <c r="C15"/>
      <c r="D15"/>
    </row>
    <row r="16" spans="2:7" ht="15.75" x14ac:dyDescent="0.25">
      <c r="B16" s="8"/>
    </row>
  </sheetData>
  <conditionalFormatting sqref="D5 C4 F6:F7 B8:B9 D8:G9 C9">
    <cfRule type="cellIs" dxfId="0" priority="8" stopIfTrue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3F488E-5537-4123-AB81-B9E105AAAD0E}"/>
</file>

<file path=customXml/itemProps2.xml><?xml version="1.0" encoding="utf-8"?>
<ds:datastoreItem xmlns:ds="http://schemas.openxmlformats.org/officeDocument/2006/customXml" ds:itemID="{62E74F7C-FDC3-473D-AE1E-74200C5128B0}"/>
</file>

<file path=customXml/itemProps3.xml><?xml version="1.0" encoding="utf-8"?>
<ds:datastoreItem xmlns:ds="http://schemas.openxmlformats.org/officeDocument/2006/customXml" ds:itemID="{38F34D1B-C5CA-4867-8081-300BC51B332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год</vt:lpstr>
      <vt:lpstr>август!Область_печати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</dc:creator>
  <cp:lastModifiedBy>Зотина Ольга Николаевна</cp:lastModifiedBy>
  <cp:lastPrinted>2014-12-09T06:33:11Z</cp:lastPrinted>
  <dcterms:created xsi:type="dcterms:W3CDTF">2010-09-28T07:18:19Z</dcterms:created>
  <dcterms:modified xsi:type="dcterms:W3CDTF">2016-05-16T02:59:28Z</dcterms:modified>
</cp:coreProperties>
</file>