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480" windowHeight="9465"/>
  </bookViews>
  <sheets>
    <sheet name="Энергоснабжение" sheetId="1" r:id="rId1"/>
    <sheet name="Купля-продажа" sheetId="2" r:id="rId2"/>
    <sheet name="ОАО &quot;Оборонэнергосбыт&quot;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>#REF!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2">[1]FES!#REF!</definedName>
    <definedName name="_SP1">[1]FES!#REF!</definedName>
    <definedName name="_SP10" localSheetId="2">[1]FES!#REF!</definedName>
    <definedName name="_SP10">[1]FES!#REF!</definedName>
    <definedName name="_SP11" localSheetId="2">[1]FES!#REF!</definedName>
    <definedName name="_SP11">[1]FES!#REF!</definedName>
    <definedName name="_SP12" localSheetId="2">[1]FES!#REF!</definedName>
    <definedName name="_SP12">[1]FES!#REF!</definedName>
    <definedName name="_SP13" localSheetId="2">[1]FES!#REF!</definedName>
    <definedName name="_SP13">[1]FES!#REF!</definedName>
    <definedName name="_SP14" localSheetId="2">[1]FES!#REF!</definedName>
    <definedName name="_SP14">[1]FES!#REF!</definedName>
    <definedName name="_SP15" localSheetId="2">[1]FES!#REF!</definedName>
    <definedName name="_SP15">[1]FES!#REF!</definedName>
    <definedName name="_SP16" localSheetId="2">[1]FES!#REF!</definedName>
    <definedName name="_SP16">[1]FES!#REF!</definedName>
    <definedName name="_SP17" localSheetId="2">[1]FES!#REF!</definedName>
    <definedName name="_SP17">[1]FES!#REF!</definedName>
    <definedName name="_SP18" localSheetId="2">[1]FES!#REF!</definedName>
    <definedName name="_SP18">[1]FES!#REF!</definedName>
    <definedName name="_SP19" localSheetId="2">[1]FES!#REF!</definedName>
    <definedName name="_SP19">[1]FES!#REF!</definedName>
    <definedName name="_SP2" localSheetId="2">[1]FES!#REF!</definedName>
    <definedName name="_SP2">[1]FES!#REF!</definedName>
    <definedName name="_SP20" localSheetId="2">[1]FES!#REF!</definedName>
    <definedName name="_SP20">[1]FES!#REF!</definedName>
    <definedName name="_SP3" localSheetId="2">[1]FES!#REF!</definedName>
    <definedName name="_SP3">[1]FES!#REF!</definedName>
    <definedName name="_SP4" localSheetId="2">[1]FES!#REF!</definedName>
    <definedName name="_SP4">[1]FES!#REF!</definedName>
    <definedName name="_SP5" localSheetId="2">[1]FES!#REF!</definedName>
    <definedName name="_SP5">[1]FES!#REF!</definedName>
    <definedName name="_SP7" localSheetId="2">[1]FES!#REF!</definedName>
    <definedName name="_SP7">[1]FES!#REF!</definedName>
    <definedName name="_SP8" localSheetId="2">[1]FES!#REF!</definedName>
    <definedName name="_SP8">[1]FES!#REF!</definedName>
    <definedName name="_SP9" localSheetId="2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1" hidden="1">'Купля-продажа'!#REF!</definedName>
    <definedName name="_xlnm._FilterDatabase" localSheetId="2" hidden="1">'ОАО "Оборонэнергосбыт"'!#REF!</definedName>
    <definedName name="_xlnm._FilterDatabase" localSheetId="0" hidden="1">Энергоснабжение!#REF!</definedName>
    <definedName name="A">#REF!</definedName>
    <definedName name="A10533325">#REF!</definedName>
    <definedName name="A18Ф1">#REF!</definedName>
    <definedName name="A39772477">#REF!</definedName>
    <definedName name="b" localSheetId="2">#REF!</definedName>
    <definedName name="b">#REF!</definedName>
    <definedName name="CompOt" localSheetId="1">'Купля-продажа'!CompOt</definedName>
    <definedName name="CompOt" localSheetId="2">'ОАО "Оборонэнергосбыт"'!CompOt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2">'ОАО "Оборонэнергосбыт"'!CompOt1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2">'ОАО "Оборонэнергосбыт"'!CompPas2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2">'ОАО "Оборонэнергосбыт"'!CompRas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2">'ОАО "Оборонэнергосбыт"'!ew</definedName>
    <definedName name="ew" localSheetId="0">Энергоснабжение!ew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2">'ОАО "Оборонэнергосбыт"'!fg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2">'ОАО "Оборонэнергосбыт"'!fga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2">'ОАО "Оборонэнергосбыт"'!fhrsiujt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2">'ОАО "Оборонэнергосбыт"'!fiyttt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'ОАО "Оборонэнергосбыт"'!k</definedName>
    <definedName name="k" localSheetId="0">Энергоснабжение!k</definedName>
    <definedName name="k">[0]!k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'ОАО "Оборонэнергосбыт"'!n</definedName>
    <definedName name="n" localSheetId="0">Энергоснабжение!n</definedName>
    <definedName name="n">[0]!n</definedName>
    <definedName name="o" localSheetId="2">#REF!</definedName>
    <definedName name="o">#REF!</definedName>
    <definedName name="polta" localSheetId="2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2">'ОАО "Оборонэнергосбыт"'!sds</definedName>
    <definedName name="sds" localSheetId="0">Энергоснабжение!sds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2">'ОАО "Оборонэнергосбыт"'!t2.9.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2">'ОАО "Оборонэнергосбыт"'!t2.9.2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2">'ОАО "Оборонэнергосбыт"'!t2.9.2.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2">'ОАО "Оборонэнергосбыт"'!tyyyyyyyyy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'ОАО "Оборонэнергосбыт"'!yyu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2">'ОАО "Оборонэнергосбыт"'!ааагнннаш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'ОАО "Оборонэнергосбыт"'!абон.пл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2">'ОАО "Оборонэнергосбыт"'!авт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2">'ОАО "Оборонэнергосбыт"'!апиав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2">'ОАО "Оборонэнергосбыт"'!аш</definedName>
    <definedName name="аш" localSheetId="0">Энергоснабжение!аш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2">'ОАО "Оборонэнергосбыт"'!в23ё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2">'ОАО "Оборонэнергосбыт"'!вв</definedName>
    <definedName name="вв" localSheetId="0">Энергоснабжение!вв</definedName>
    <definedName name="вв">[0]!вв</definedName>
    <definedName name="второй">#REF!</definedName>
    <definedName name="год" localSheetId="1">'Купля-продажа'!год</definedName>
    <definedName name="год" localSheetId="2">'ОАО "Оборонэнергосбыт"'!год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2">'ОАО "Оборонэнергосбыт"'!Группа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2">'ОАО "Оборонэнергосбыт"'!гшщ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2">'ОАО "Оборонэнергосбыт"'!дд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2">'ОАО "Оборонэнергосбыт"'!еаш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2">'ОАО "Оборонэнергосбыт"'!евншшш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2">'ОАО "Оборонэнергосбыт"'!ЗЭС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2">'ОАО "Оборонэнергосбыт"'!ии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2">'ОАО "Оборонэнергосбыт"'!й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2">'ОАО "Оборонэнергосбыт"'!йй</definedName>
    <definedName name="йй" localSheetId="0">Энергоснабжение!йй</definedName>
    <definedName name="йй">[0]!йй</definedName>
    <definedName name="К7">#REF!</definedName>
    <definedName name="ке" localSheetId="1">'Купля-продажа'!ке</definedName>
    <definedName name="ке" localSheetId="2">'ОАО "Оборонэнергосбыт"'!ке</definedName>
    <definedName name="ке" localSheetId="0">Энергоснабжение!ке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'ОАО "Оборонэнергосбыт"'!лл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2">'ОАО "Оборонэнергосбыт"'!М10_2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2">'ОАО "Оборонэнергосбыт"'!мым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2">'[5]2002(v1)'!#REF!</definedName>
    <definedName name="нп">'[5]2002(v1)'!#REF!</definedName>
    <definedName name="_xlnm.Print_Area" localSheetId="1">'Купля-продажа'!#REF!</definedName>
    <definedName name="_xlnm.Print_Area" localSheetId="2">'ОАО "Оборонэнергосбыт"'!#REF!</definedName>
    <definedName name="_xlnm.Print_Area" localSheetId="0">Энергоснабжение!#REF!</definedName>
    <definedName name="первый">#REF!</definedName>
    <definedName name="план" localSheetId="1">'Купля-продажа'!план</definedName>
    <definedName name="план" localSheetId="2">'ОАО "Оборонэнергосбыт"'!план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'ОАО "Оборонэнергосбыт"'!ПО</definedName>
    <definedName name="ПО" localSheetId="0">Энергоснабжение!ПО</definedName>
    <definedName name="ПО">[0]!ПО</definedName>
    <definedName name="ПОКАЗАТЕЛИ_ДОЛГОСР.ПРОГНОЗА" localSheetId="2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2">'ОАО "Оборонэнергосбыт"'!пп</definedName>
    <definedName name="пп" localSheetId="0">Энергоснабжение!пп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1">'Купля-продажа'!пром.</definedName>
    <definedName name="пром." localSheetId="2">'ОАО "Оборонэнергосбыт"'!пром.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2">'ОАО "Оборонэнергосбыт"'!проч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2">'ОАО "Оборонэнергосбыт"'!проч.расх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2">'ОАО "Оборонэнергосбыт"'!расх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'ОАО "Оборонэнергосбыт"'!РГРЭС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2">'ОАО "Оборонэнергосбыт"'!рем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2">'ОАО "Оборонэнергосбыт"'!рпддд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2">'ОАО "Оборонэнергосбыт"'!рпипо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2">'ОАО "Оборонэнергосбыт"'!с</definedName>
    <definedName name="с" localSheetId="0">Энергоснабжение!с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'ОАО "Оборонэнергосбыт"'!сель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2">'ОАО "Оборонэнергосбыт"'!сельск.хоз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2">'ОАО "Оборонэнергосбыт"'!смета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'ОАО "Оборонэнергосбыт"'!сс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2">'ОАО "Оборонэнергосбыт"'!сссс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2">'ОАО "Оборонэнергосбыт"'!ссы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2">'ОАО "Оборонэнергосбыт"'!Т12_4мес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2">'ОАО "Оборонэнергосбыт"'!т2.3.10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2">'ОАО "Оборонэнергосбыт"'!тов</definedName>
    <definedName name="тов" localSheetId="0">Энергоснабжение!тов</definedName>
    <definedName name="тов">[0]!тов</definedName>
    <definedName name="третий">#REF!</definedName>
    <definedName name="три" localSheetId="1">'Купля-продажа'!три</definedName>
    <definedName name="три" localSheetId="2">'ОАО "Оборонэнергосбыт"'!три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2">'ОАО "Оборонэнергосбыт"'!у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2">'ОАО "Оборонэнергосбыт"'!уку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2">'ОАО "Оборонэнергосбыт"'!ууууу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2">'ОАО "Оборонэнергосбыт"'!УФ</definedName>
    <definedName name="УФ" localSheetId="0">Энергоснабжение!УФ</definedName>
    <definedName name="УФ">[0]!УФ</definedName>
    <definedName name="Ф16" localSheetId="2">#REF!</definedName>
    <definedName name="Ф16">#REF!</definedName>
    <definedName name="ц" localSheetId="1">'Купля-продажа'!ц</definedName>
    <definedName name="ц" localSheetId="2">'ОАО "Оборонэнергосбыт"'!ц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2">'ОАО "Оборонэнергосбыт"'!цу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2">'ОАО "Оборонэнергосбыт"'!цуа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2">'ОАО "Оборонэнергосбыт"'!цууу</definedName>
    <definedName name="цууу" localSheetId="0">Энергоснабжение!цууу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2">'ОАО "Оборонэнергосбыт"'!ыв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2">'ОАО "Оборонэнергосбыт"'!ывы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'ОАО "Оборонэнергосбыт"'!ыыыы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H16" i="1" l="1"/>
  <c r="H19" i="1"/>
  <c r="H11" i="1" s="1"/>
  <c r="B31" i="3" l="1"/>
  <c r="B27" i="3"/>
  <c r="B25" i="3"/>
  <c r="B36" i="2"/>
  <c r="B31" i="2"/>
  <c r="B27" i="2"/>
  <c r="B17" i="2"/>
  <c r="B14" i="2"/>
  <c r="B9" i="2"/>
  <c r="H38" i="1"/>
  <c r="D33" i="1"/>
  <c r="D29" i="1"/>
  <c r="H27" i="1"/>
  <c r="B25" i="2" l="1"/>
  <c r="B17" i="3"/>
  <c r="B36" i="3"/>
  <c r="B14" i="3" l="1"/>
  <c r="B9" i="3" l="1"/>
</calcChain>
</file>

<file path=xl/sharedStrings.xml><?xml version="1.0" encoding="utf-8"?>
<sst xmlns="http://schemas.openxmlformats.org/spreadsheetml/2006/main" count="192" uniqueCount="61">
  <si>
    <t xml:space="preserve">ОАО "Екатеринбургэнергосбыт" </t>
  </si>
  <si>
    <t>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мае 2012 года</t>
  </si>
  <si>
    <r>
      <t xml:space="preserve">I. Первая ценовая категория 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</si>
  <si>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</si>
  <si>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</si>
  <si>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</si>
  <si>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</si>
  <si>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</si>
  <si>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</si>
  <si>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рублей/МВтч без НДС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</si>
  <si>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</si>
  <si>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</si>
  <si>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</si>
  <si>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</si>
  <si>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</si>
  <si>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</si>
  <si>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</si>
  <si>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</si>
  <si>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</si>
  <si>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</si>
  <si>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</si>
  <si>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</si>
  <si>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</si>
  <si>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</si>
  <si>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</si>
  <si>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</si>
  <si>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</si>
  <si>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</si>
  <si>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</si>
  <si>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</si>
  <si>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</si>
  <si>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</si>
  <si>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 xml:space="preserve">и) фактический объем потребления электрической энергии гарантирующим поставщиком на оптовом рынке, МВт∙ч  
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</si>
  <si>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</si>
  <si>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</si>
  <si>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</si>
  <si>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</si>
  <si>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</si>
  <si>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</si>
  <si>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</si>
  <si>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</si>
  <si>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</si>
  <si>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</si>
  <si>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</si>
  <si>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</si>
  <si>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</si>
  <si>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</si>
  <si>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</si>
  <si>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</si>
  <si>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</si>
  <si>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</si>
  <si>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</si>
  <si>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мае 2012 года</t>
  </si>
  <si>
    <t xml:space="preserve">и) фактический объем потребления электрической энергии гарантирующим поставщиком на оптовом рынке, МВт∙ч  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</si>
  <si>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</si>
  <si>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 (рублей/МВтч без НДС)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</si>
  <si>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</si>
  <si>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</si>
  <si>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r>
      <rPr>
        <b/>
        <sz val="12"/>
        <rFont val="Times New Roman"/>
        <family val="1"/>
        <charset val="204"/>
      </rPr>
      <t xml:space="preserve">II. Вторая ценовая категория </t>
    </r>
    <r>
      <rPr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</si>
  <si>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Предельный уровень нерегулируемых цен </t>
  </si>
  <si>
    <t>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по договору купли-продажи в мае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</si>
</sst>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00000000000000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</numFmts>
  <fonts count="30">
    <font>
      <sz val="10"/>
      <name val="Arial Cyr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8">
    <xf numFmtId="0" fontId="0" fillId="0" borderId="0"/>
    <xf numFmtId="0" fontId="12" fillId="0" borderId="0"/>
    <xf numFmtId="0" fontId="12" fillId="0" borderId="0"/>
    <xf numFmtId="4" fontId="13" fillId="0" borderId="5">
      <alignment horizontal="right" vertical="top"/>
    </xf>
    <xf numFmtId="4" fontId="13" fillId="0" borderId="5">
      <alignment horizontal="right" vertical="top"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/>
    <xf numFmtId="0" fontId="12" fillId="0" borderId="0"/>
    <xf numFmtId="0" fontId="16" fillId="0" borderId="0"/>
    <xf numFmtId="170" fontId="17" fillId="0" borderId="11">
      <protection locked="0"/>
    </xf>
    <xf numFmtId="170" fontId="18" fillId="2" borderId="11"/>
    <xf numFmtId="0" fontId="1" fillId="0" borderId="0"/>
    <xf numFmtId="171" fontId="19" fillId="3" borderId="12" applyNumberFormat="0" applyBorder="0" applyAlignment="0">
      <alignment vertical="center"/>
      <protection locked="0"/>
    </xf>
    <xf numFmtId="0" fontId="16" fillId="0" borderId="0"/>
    <xf numFmtId="172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21" fillId="0" borderId="13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" borderId="14" applyNumberFormat="0" applyAlignment="0" applyProtection="0"/>
    <xf numFmtId="0" fontId="25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15" applyNumberFormat="0" applyFill="0" applyAlignment="0" applyProtection="0"/>
    <xf numFmtId="0" fontId="28" fillId="7" borderId="16" applyNumberFormat="0" applyAlignment="0" applyProtection="0"/>
    <xf numFmtId="0" fontId="29" fillId="0" borderId="0" applyNumberFormat="0" applyFill="0" applyBorder="0" applyAlignment="0" applyProtection="0"/>
  </cellStyleXfs>
  <cellXfs count="64">
    <xf numFmtId="0" fontId="0" fillId="0" borderId="0" xfId="0"/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5"/>
    </xf>
    <xf numFmtId="0" fontId="3" fillId="0" borderId="8" xfId="0" applyFont="1" applyBorder="1" applyAlignment="1">
      <alignment horizontal="left" vertical="center" wrapText="1"/>
    </xf>
    <xf numFmtId="3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" fontId="3" fillId="0" borderId="9" xfId="0" applyNumberFormat="1" applyFont="1" applyBorder="1" applyAlignment="1">
      <alignment horizontal="center" wrapText="1"/>
    </xf>
    <xf numFmtId="165" fontId="3" fillId="0" borderId="9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3"/>
    </xf>
    <xf numFmtId="0" fontId="5" fillId="0" borderId="1" xfId="0" applyFont="1" applyBorder="1" applyAlignment="1">
      <alignment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</cellXfs>
  <cellStyles count="28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3" xfId="14"/>
    <cellStyle name="Поле ввода" xfId="15"/>
    <cellStyle name="Стиль 1" xfId="16"/>
    <cellStyle name="Тысячи [0]_PR_KOMPL" xfId="17"/>
    <cellStyle name="Тысячи_мес" xfId="18"/>
    <cellStyle name="㼿" xfId="19"/>
    <cellStyle name="㼿?" xfId="20"/>
    <cellStyle name="㼿㼿" xfId="21"/>
    <cellStyle name="㼿㼿?" xfId="22"/>
    <cellStyle name="㼿㼿㼿" xfId="23"/>
    <cellStyle name="㼿㼿㼿?" xfId="24"/>
    <cellStyle name="㼿㼿㼿㼿" xfId="25"/>
    <cellStyle name="㼿㼿㼿㼿?" xfId="26"/>
    <cellStyle name="㼿㼿㼿㼿㼿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="90" zoomScaleNormal="90" workbookViewId="0">
      <selection activeCell="F1" sqref="F1"/>
    </sheetView>
  </sheetViews>
  <sheetFormatPr defaultRowHeight="15.75"/>
  <cols>
    <col min="1" max="1" width="15.5703125" style="5" customWidth="1"/>
    <col min="2" max="2" width="13.7109375" style="5" customWidth="1"/>
    <col min="3" max="3" width="14.85546875" style="5" customWidth="1"/>
    <col min="4" max="4" width="12.42578125" style="5" customWidth="1"/>
    <col min="5" max="5" width="18.5703125" style="5" customWidth="1"/>
    <col min="6" max="6" width="20.140625" style="6" customWidth="1"/>
    <col min="7" max="7" width="17" style="3" customWidth="1"/>
    <col min="8" max="8" width="23.7109375" style="6" bestFit="1" customWidth="1"/>
    <col min="9" max="9" width="9.5703125" style="6" customWidth="1"/>
    <col min="10" max="10" width="10" style="7" bestFit="1" customWidth="1"/>
    <col min="11" max="13" width="7.7109375" style="7" bestFit="1" customWidth="1"/>
    <col min="14" max="19" width="10.85546875" style="6" bestFit="1" customWidth="1"/>
    <col min="20" max="20" width="9.85546875" style="6" bestFit="1" customWidth="1"/>
    <col min="21" max="16384" width="9.140625" style="6"/>
  </cols>
  <sheetData>
    <row r="1" spans="1:9" s="3" customFormat="1" ht="12.75">
      <c r="A1" s="1" t="s">
        <v>0</v>
      </c>
      <c r="B1" s="1"/>
      <c r="C1" s="2"/>
      <c r="D1" s="2"/>
      <c r="E1" s="2"/>
    </row>
    <row r="2" spans="1:9" ht="11.25" customHeight="1">
      <c r="A2" s="4"/>
      <c r="B2" s="4"/>
    </row>
    <row r="3" spans="1:9" ht="54.75" customHeight="1">
      <c r="A3" s="51" t="s">
        <v>1</v>
      </c>
      <c r="B3" s="51"/>
      <c r="C3" s="51"/>
      <c r="D3" s="51"/>
      <c r="E3" s="51"/>
      <c r="F3" s="51"/>
      <c r="G3" s="51"/>
      <c r="H3" s="51"/>
    </row>
    <row r="4" spans="1:9">
      <c r="A4" s="6"/>
      <c r="B4" s="6"/>
      <c r="C4" s="8"/>
      <c r="D4" s="8"/>
      <c r="E4" s="8"/>
    </row>
    <row r="5" spans="1:9" ht="44.25" customHeight="1">
      <c r="A5" s="51" t="s">
        <v>2</v>
      </c>
      <c r="B5" s="51"/>
      <c r="C5" s="51"/>
      <c r="D5" s="51"/>
      <c r="E5" s="51"/>
      <c r="F5" s="51"/>
      <c r="G5" s="51"/>
      <c r="H5" s="51"/>
    </row>
    <row r="6" spans="1:9" ht="21" customHeight="1">
      <c r="A6" s="57" t="s">
        <v>3</v>
      </c>
      <c r="B6" s="57"/>
      <c r="C6" s="57"/>
      <c r="D6" s="57"/>
      <c r="E6" s="57"/>
      <c r="F6" s="57"/>
      <c r="G6" s="57"/>
      <c r="H6" s="57"/>
    </row>
    <row r="7" spans="1:9" ht="17.25" customHeight="1">
      <c r="A7" s="44"/>
      <c r="B7" s="45"/>
      <c r="C7" s="45"/>
      <c r="D7" s="46"/>
      <c r="E7" s="53" t="s">
        <v>4</v>
      </c>
      <c r="F7" s="53"/>
      <c r="G7" s="53"/>
      <c r="H7" s="53"/>
      <c r="I7" s="3"/>
    </row>
    <row r="8" spans="1:9">
      <c r="A8" s="47"/>
      <c r="B8" s="48"/>
      <c r="C8" s="48"/>
      <c r="D8" s="49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9" ht="21.75" customHeight="1">
      <c r="A9" s="58" t="s">
        <v>9</v>
      </c>
      <c r="B9" s="59"/>
      <c r="C9" s="59"/>
      <c r="D9" s="60"/>
      <c r="E9" s="10">
        <v>1913.95</v>
      </c>
      <c r="F9" s="9">
        <v>2452.04</v>
      </c>
      <c r="G9" s="10">
        <v>3075.86</v>
      </c>
      <c r="H9" s="9">
        <v>3555.78</v>
      </c>
      <c r="I9" s="3"/>
    </row>
    <row r="10" spans="1:9">
      <c r="A10" s="6"/>
      <c r="B10" s="6"/>
      <c r="C10" s="8"/>
      <c r="D10" s="8"/>
      <c r="E10" s="8"/>
    </row>
    <row r="11" spans="1:9" ht="35.25" customHeight="1">
      <c r="A11" s="52" t="s">
        <v>10</v>
      </c>
      <c r="B11" s="52"/>
      <c r="C11" s="52"/>
      <c r="D11" s="52"/>
      <c r="E11" s="52"/>
      <c r="F11" s="52"/>
      <c r="G11" s="52"/>
      <c r="H11" s="31">
        <f>ROUND(H15*H16+H14,2)</f>
        <v>1164.94</v>
      </c>
    </row>
    <row r="12" spans="1:9">
      <c r="A12" s="6"/>
      <c r="B12" s="6"/>
      <c r="C12" s="8"/>
      <c r="D12" s="8"/>
      <c r="E12" s="8"/>
    </row>
    <row r="13" spans="1:9" ht="36.75" customHeight="1">
      <c r="A13" s="52" t="s">
        <v>11</v>
      </c>
      <c r="B13" s="52"/>
      <c r="C13" s="52"/>
      <c r="D13" s="52"/>
      <c r="E13" s="52"/>
      <c r="F13" s="52"/>
      <c r="G13" s="52"/>
      <c r="H13" s="52"/>
    </row>
    <row r="14" spans="1:9" ht="26.25" customHeight="1">
      <c r="A14" s="50" t="s">
        <v>12</v>
      </c>
      <c r="B14" s="50"/>
      <c r="C14" s="50"/>
      <c r="D14" s="50"/>
      <c r="E14" s="50"/>
      <c r="F14" s="50"/>
      <c r="G14" s="50"/>
      <c r="H14" s="31">
        <v>926.88</v>
      </c>
    </row>
    <row r="15" spans="1:9" ht="26.25" customHeight="1">
      <c r="A15" s="50" t="s">
        <v>13</v>
      </c>
      <c r="B15" s="50"/>
      <c r="C15" s="50"/>
      <c r="D15" s="50"/>
      <c r="E15" s="50"/>
      <c r="F15" s="50"/>
      <c r="G15" s="50"/>
      <c r="H15" s="31">
        <v>238144.51</v>
      </c>
    </row>
    <row r="16" spans="1:9" ht="33" customHeight="1">
      <c r="A16" s="50" t="s">
        <v>14</v>
      </c>
      <c r="B16" s="50"/>
      <c r="C16" s="50"/>
      <c r="D16" s="50"/>
      <c r="E16" s="50"/>
      <c r="F16" s="50"/>
      <c r="G16" s="50"/>
      <c r="H16" s="33">
        <f>(H17+H18-H19-H26)/(H36+H37-H38-H45)</f>
        <v>9.9964776823443721E-4</v>
      </c>
    </row>
    <row r="17" spans="1:13" ht="26.25" customHeight="1">
      <c r="A17" s="50" t="s">
        <v>15</v>
      </c>
      <c r="B17" s="50"/>
      <c r="C17" s="50"/>
      <c r="D17" s="50"/>
      <c r="E17" s="50"/>
      <c r="F17" s="50"/>
      <c r="G17" s="50"/>
      <c r="H17" s="34">
        <v>749.05600000000004</v>
      </c>
    </row>
    <row r="18" spans="1:13" ht="39.75" customHeight="1">
      <c r="A18" s="50" t="s">
        <v>16</v>
      </c>
      <c r="B18" s="50"/>
      <c r="C18" s="50"/>
      <c r="D18" s="50"/>
      <c r="E18" s="50"/>
      <c r="F18" s="50"/>
      <c r="G18" s="50"/>
      <c r="H18" s="34">
        <v>0.38100000000000001</v>
      </c>
    </row>
    <row r="19" spans="1:13" ht="36.75" customHeight="1">
      <c r="A19" s="50" t="s">
        <v>17</v>
      </c>
      <c r="B19" s="50"/>
      <c r="C19" s="50"/>
      <c r="D19" s="50"/>
      <c r="E19" s="50"/>
      <c r="F19" s="50"/>
      <c r="G19" s="50"/>
      <c r="H19" s="34">
        <f>SUM(E21:E25)</f>
        <v>277.89366629505912</v>
      </c>
      <c r="I19" s="11" t="s">
        <v>18</v>
      </c>
    </row>
    <row r="20" spans="1:13">
      <c r="A20" s="12" t="s">
        <v>19</v>
      </c>
      <c r="B20" s="12"/>
      <c r="C20" s="12"/>
      <c r="D20" s="12"/>
      <c r="E20" s="12"/>
      <c r="F20" s="12"/>
      <c r="G20" s="12"/>
      <c r="H20" s="13"/>
    </row>
    <row r="21" spans="1:13" ht="15.75" customHeight="1">
      <c r="A21" s="54" t="s">
        <v>20</v>
      </c>
      <c r="B21" s="54"/>
      <c r="C21" s="54"/>
      <c r="D21" s="54"/>
      <c r="E21" s="34">
        <v>208.90323649505916</v>
      </c>
      <c r="G21" s="7"/>
      <c r="H21" s="7"/>
      <c r="I21" s="7"/>
      <c r="K21" s="6"/>
      <c r="L21" s="6"/>
      <c r="M21" s="6"/>
    </row>
    <row r="22" spans="1:13" ht="15.75" customHeight="1">
      <c r="A22" s="54" t="s">
        <v>21</v>
      </c>
      <c r="B22" s="54"/>
      <c r="C22" s="54"/>
      <c r="D22" s="54"/>
      <c r="E22" s="37">
        <v>2.4676819000000001</v>
      </c>
      <c r="G22" s="7"/>
      <c r="H22" s="7"/>
      <c r="I22" s="7"/>
      <c r="K22" s="6"/>
      <c r="L22" s="6"/>
      <c r="M22" s="6"/>
    </row>
    <row r="23" spans="1:13" ht="15.75" customHeight="1">
      <c r="A23" s="54" t="s">
        <v>22</v>
      </c>
      <c r="B23" s="54"/>
      <c r="C23" s="54"/>
      <c r="D23" s="54"/>
      <c r="E23" s="37">
        <v>66.522747899999985</v>
      </c>
      <c r="G23" s="7"/>
      <c r="H23" s="7"/>
      <c r="I23" s="7"/>
      <c r="K23" s="6"/>
      <c r="L23" s="6"/>
      <c r="M23" s="6"/>
    </row>
    <row r="24" spans="1:13" ht="15.75" customHeight="1">
      <c r="A24" s="54" t="s">
        <v>23</v>
      </c>
      <c r="B24" s="54"/>
      <c r="C24" s="54"/>
      <c r="D24" s="54"/>
      <c r="E24" s="36">
        <v>0</v>
      </c>
      <c r="G24" s="7"/>
      <c r="H24" s="7"/>
      <c r="I24" s="7"/>
      <c r="K24" s="6"/>
      <c r="L24" s="6"/>
      <c r="M24" s="6"/>
    </row>
    <row r="25" spans="1:13" ht="15.75" customHeight="1">
      <c r="A25" s="54" t="s">
        <v>24</v>
      </c>
      <c r="B25" s="54"/>
      <c r="C25" s="54"/>
      <c r="D25" s="54"/>
      <c r="E25" s="36">
        <v>0</v>
      </c>
      <c r="G25" s="7"/>
      <c r="H25" s="7"/>
      <c r="I25" s="7"/>
      <c r="K25" s="6"/>
      <c r="L25" s="6"/>
      <c r="M25" s="6"/>
    </row>
    <row r="26" spans="1:13">
      <c r="A26" s="50" t="s">
        <v>25</v>
      </c>
      <c r="B26" s="50"/>
      <c r="C26" s="50"/>
      <c r="D26" s="50"/>
      <c r="E26" s="50"/>
      <c r="F26" s="50"/>
      <c r="G26" s="50"/>
      <c r="H26" s="34">
        <v>290.24</v>
      </c>
    </row>
    <row r="27" spans="1:13" ht="32.25" customHeight="1">
      <c r="A27" s="50" t="s">
        <v>26</v>
      </c>
      <c r="B27" s="50"/>
      <c r="C27" s="50"/>
      <c r="D27" s="50"/>
      <c r="E27" s="50"/>
      <c r="F27" s="50"/>
      <c r="G27" s="50"/>
      <c r="H27" s="37">
        <f>D29+D33</f>
        <v>78606.514999999999</v>
      </c>
      <c r="I27" s="11" t="s">
        <v>18</v>
      </c>
    </row>
    <row r="28" spans="1:13">
      <c r="A28" s="12" t="s">
        <v>19</v>
      </c>
      <c r="B28" s="12"/>
      <c r="C28" s="12"/>
      <c r="D28" s="12"/>
      <c r="E28" s="12"/>
      <c r="F28" s="12"/>
      <c r="G28" s="12"/>
      <c r="H28" s="14"/>
      <c r="I28" s="11"/>
    </row>
    <row r="29" spans="1:13" ht="15.75" customHeight="1">
      <c r="A29" s="56" t="s">
        <v>27</v>
      </c>
      <c r="B29" s="56"/>
      <c r="C29" s="56"/>
      <c r="D29" s="31">
        <f>SUM(D30:D32)</f>
        <v>271.803</v>
      </c>
      <c r="E29" s="6"/>
      <c r="F29" s="7"/>
      <c r="G29" s="7"/>
      <c r="H29" s="7"/>
      <c r="I29" s="7"/>
      <c r="J29" s="6"/>
      <c r="K29" s="6"/>
      <c r="L29" s="6"/>
      <c r="M29" s="6"/>
    </row>
    <row r="30" spans="1:13" ht="15.75" customHeight="1">
      <c r="A30" s="55" t="s">
        <v>28</v>
      </c>
      <c r="B30" s="55"/>
      <c r="C30" s="55"/>
      <c r="D30" s="31">
        <v>50.415999999999997</v>
      </c>
      <c r="E30" s="6"/>
      <c r="F30" s="7"/>
      <c r="G30" s="7"/>
      <c r="H30" s="7"/>
      <c r="I30" s="7"/>
      <c r="J30" s="6"/>
      <c r="K30" s="6"/>
      <c r="L30" s="6"/>
      <c r="M30" s="6"/>
    </row>
    <row r="31" spans="1:13" ht="15.75" customHeight="1">
      <c r="A31" s="55" t="s">
        <v>29</v>
      </c>
      <c r="B31" s="55"/>
      <c r="C31" s="55"/>
      <c r="D31" s="31">
        <v>140.92099999999999</v>
      </c>
      <c r="E31" s="6"/>
      <c r="F31" s="7"/>
      <c r="G31" s="7"/>
      <c r="H31" s="7"/>
      <c r="I31" s="7"/>
      <c r="J31" s="6"/>
      <c r="K31" s="6"/>
      <c r="L31" s="6"/>
      <c r="M31" s="6"/>
    </row>
    <row r="32" spans="1:13" ht="15.75" customHeight="1">
      <c r="A32" s="55" t="s">
        <v>30</v>
      </c>
      <c r="B32" s="55"/>
      <c r="C32" s="55"/>
      <c r="D32" s="31">
        <v>80.465999999999994</v>
      </c>
      <c r="E32" s="6"/>
      <c r="F32" s="7"/>
      <c r="G32" s="7"/>
      <c r="H32" s="7"/>
      <c r="I32" s="7"/>
      <c r="J32" s="6"/>
      <c r="K32" s="6"/>
      <c r="L32" s="6"/>
      <c r="M32" s="6"/>
    </row>
    <row r="33" spans="1:13" ht="15.75" customHeight="1">
      <c r="A33" s="56" t="s">
        <v>31</v>
      </c>
      <c r="B33" s="56"/>
      <c r="C33" s="56"/>
      <c r="D33" s="31">
        <f>SUM(D34:D35)</f>
        <v>78334.712</v>
      </c>
      <c r="E33" s="6"/>
      <c r="F33" s="7"/>
      <c r="G33" s="7"/>
      <c r="H33" s="7"/>
      <c r="I33" s="7"/>
      <c r="J33" s="6"/>
      <c r="K33" s="6"/>
      <c r="L33" s="6"/>
      <c r="M33" s="6"/>
    </row>
    <row r="34" spans="1:13" ht="15.75" customHeight="1">
      <c r="A34" s="55" t="s">
        <v>28</v>
      </c>
      <c r="B34" s="55"/>
      <c r="C34" s="55"/>
      <c r="D34" s="31">
        <v>19408.748</v>
      </c>
      <c r="E34" s="6"/>
      <c r="F34" s="7"/>
      <c r="G34" s="7"/>
      <c r="H34" s="7"/>
      <c r="I34" s="7"/>
      <c r="J34" s="6"/>
      <c r="K34" s="6"/>
      <c r="L34" s="6"/>
      <c r="M34" s="6"/>
    </row>
    <row r="35" spans="1:13" ht="15.75" customHeight="1">
      <c r="A35" s="55" t="s">
        <v>30</v>
      </c>
      <c r="B35" s="55"/>
      <c r="C35" s="55"/>
      <c r="D35" s="31">
        <v>58925.964</v>
      </c>
      <c r="E35" s="6"/>
      <c r="F35" s="7"/>
      <c r="G35" s="7"/>
      <c r="H35" s="7"/>
      <c r="I35" s="7"/>
      <c r="J35" s="6"/>
      <c r="K35" s="6"/>
      <c r="L35" s="6"/>
      <c r="M35" s="6"/>
    </row>
    <row r="36" spans="1:13">
      <c r="A36" s="50" t="s">
        <v>32</v>
      </c>
      <c r="B36" s="50"/>
      <c r="C36" s="50"/>
      <c r="D36" s="50"/>
      <c r="E36" s="50"/>
      <c r="F36" s="50"/>
      <c r="G36" s="50"/>
      <c r="H36" s="34">
        <v>432692.24800000002</v>
      </c>
      <c r="I36" s="7"/>
      <c r="J36" s="6"/>
      <c r="K36" s="6"/>
      <c r="L36" s="6"/>
      <c r="M36" s="6"/>
    </row>
    <row r="37" spans="1:13" ht="36.75" customHeight="1">
      <c r="A37" s="50" t="s">
        <v>33</v>
      </c>
      <c r="B37" s="50"/>
      <c r="C37" s="50"/>
      <c r="D37" s="50"/>
      <c r="E37" s="50"/>
      <c r="F37" s="50"/>
      <c r="G37" s="50"/>
      <c r="H37" s="34">
        <v>226.23599999999999</v>
      </c>
      <c r="I37" s="7"/>
      <c r="J37" s="6"/>
      <c r="K37" s="6"/>
      <c r="L37" s="6"/>
      <c r="M37" s="6"/>
    </row>
    <row r="38" spans="1:13" ht="39" customHeight="1">
      <c r="A38" s="50" t="s">
        <v>34</v>
      </c>
      <c r="B38" s="50"/>
      <c r="C38" s="50"/>
      <c r="D38" s="50"/>
      <c r="E38" s="50"/>
      <c r="F38" s="50"/>
      <c r="G38" s="50"/>
      <c r="H38" s="34">
        <f>SUM(E40:E44)</f>
        <v>126991.26699999999</v>
      </c>
      <c r="I38" s="11" t="s">
        <v>18</v>
      </c>
    </row>
    <row r="39" spans="1:13">
      <c r="A39" s="12" t="s">
        <v>19</v>
      </c>
      <c r="B39" s="12"/>
      <c r="C39" s="12"/>
      <c r="D39" s="12"/>
      <c r="E39" s="12"/>
      <c r="F39" s="12"/>
      <c r="G39" s="12"/>
      <c r="H39" s="14"/>
      <c r="I39" s="11"/>
    </row>
    <row r="40" spans="1:13" ht="15.75" customHeight="1">
      <c r="A40" s="54" t="s">
        <v>35</v>
      </c>
      <c r="B40" s="54"/>
      <c r="C40" s="54"/>
      <c r="D40" s="54"/>
      <c r="E40" s="34">
        <v>78606.514999999999</v>
      </c>
      <c r="G40" s="7"/>
      <c r="H40" s="7"/>
      <c r="I40" s="7"/>
      <c r="K40" s="6"/>
      <c r="L40" s="6"/>
      <c r="M40" s="6"/>
    </row>
    <row r="41" spans="1:13" ht="15.75" customHeight="1">
      <c r="A41" s="54" t="s">
        <v>36</v>
      </c>
      <c r="B41" s="54"/>
      <c r="C41" s="54"/>
      <c r="D41" s="54"/>
      <c r="E41" s="36">
        <v>1396.6020000000001</v>
      </c>
      <c r="G41" s="7"/>
      <c r="H41" s="7"/>
      <c r="I41" s="7"/>
      <c r="K41" s="6"/>
      <c r="L41" s="6"/>
      <c r="M41" s="6"/>
    </row>
    <row r="42" spans="1:13" ht="15.75" customHeight="1">
      <c r="A42" s="54" t="s">
        <v>37</v>
      </c>
      <c r="B42" s="54"/>
      <c r="C42" s="54"/>
      <c r="D42" s="54"/>
      <c r="E42" s="36">
        <v>46988.15</v>
      </c>
      <c r="G42" s="7"/>
      <c r="H42" s="7"/>
      <c r="I42" s="7"/>
      <c r="K42" s="6"/>
      <c r="L42" s="6"/>
      <c r="M42" s="6"/>
    </row>
    <row r="43" spans="1:13" ht="15.75" customHeight="1">
      <c r="A43" s="54" t="s">
        <v>38</v>
      </c>
      <c r="B43" s="54"/>
      <c r="C43" s="54"/>
      <c r="D43" s="54"/>
      <c r="E43" s="36">
        <v>0</v>
      </c>
      <c r="G43" s="7"/>
      <c r="H43" s="7"/>
      <c r="I43" s="7"/>
      <c r="K43" s="6"/>
      <c r="L43" s="6"/>
      <c r="M43" s="6"/>
    </row>
    <row r="44" spans="1:13" ht="15.75" customHeight="1">
      <c r="A44" s="54" t="s">
        <v>39</v>
      </c>
      <c r="B44" s="54"/>
      <c r="C44" s="54"/>
      <c r="D44" s="54"/>
      <c r="E44" s="36">
        <v>0</v>
      </c>
      <c r="G44" s="7"/>
      <c r="H44" s="7"/>
      <c r="I44" s="7"/>
      <c r="K44" s="6"/>
      <c r="L44" s="6"/>
      <c r="M44" s="6"/>
    </row>
    <row r="45" spans="1:13">
      <c r="A45" s="50" t="s">
        <v>40</v>
      </c>
      <c r="B45" s="50"/>
      <c r="C45" s="50"/>
      <c r="D45" s="50"/>
      <c r="E45" s="50"/>
      <c r="F45" s="50"/>
      <c r="G45" s="50"/>
      <c r="H45" s="31">
        <v>124560</v>
      </c>
      <c r="I45" s="7"/>
      <c r="J45" s="6"/>
      <c r="K45" s="6"/>
      <c r="L45" s="6"/>
      <c r="M45" s="6"/>
    </row>
    <row r="46" spans="1:13" ht="36" customHeight="1">
      <c r="A46" s="50" t="s">
        <v>41</v>
      </c>
      <c r="B46" s="50"/>
      <c r="C46" s="50"/>
      <c r="D46" s="50"/>
      <c r="E46" s="50"/>
      <c r="F46" s="50"/>
      <c r="G46" s="50"/>
      <c r="H46" s="34" t="s">
        <v>42</v>
      </c>
      <c r="I46" s="7"/>
      <c r="J46" s="6"/>
      <c r="K46" s="6"/>
      <c r="L46" s="6"/>
      <c r="M46" s="6"/>
    </row>
    <row r="47" spans="1:13" ht="36" customHeight="1">
      <c r="A47" s="12"/>
      <c r="B47" s="12"/>
      <c r="C47" s="12"/>
      <c r="D47" s="12"/>
      <c r="E47" s="12"/>
      <c r="F47" s="12"/>
      <c r="G47" s="12"/>
      <c r="H47" s="14"/>
      <c r="I47" s="7"/>
      <c r="J47" s="6"/>
      <c r="K47" s="6"/>
      <c r="L47" s="6"/>
      <c r="M47" s="6"/>
    </row>
    <row r="48" spans="1:13" ht="46.5" customHeight="1">
      <c r="A48" s="51" t="s">
        <v>43</v>
      </c>
      <c r="B48" s="51"/>
      <c r="C48" s="51"/>
      <c r="D48" s="51"/>
      <c r="E48" s="51"/>
      <c r="F48" s="51"/>
      <c r="G48" s="51"/>
      <c r="H48" s="51"/>
    </row>
    <row r="49" spans="1:9" ht="17.25" customHeight="1">
      <c r="A49" s="52" t="s">
        <v>44</v>
      </c>
      <c r="B49" s="52"/>
      <c r="C49" s="52"/>
      <c r="D49" s="52"/>
      <c r="E49" s="52"/>
      <c r="F49" s="52"/>
      <c r="G49" s="52"/>
      <c r="H49" s="52"/>
    </row>
    <row r="50" spans="1:9">
      <c r="A50" s="44" t="s">
        <v>45</v>
      </c>
      <c r="B50" s="45"/>
      <c r="C50" s="45"/>
      <c r="D50" s="46"/>
      <c r="E50" s="53" t="s">
        <v>4</v>
      </c>
      <c r="F50" s="53"/>
      <c r="G50" s="53"/>
      <c r="H50" s="53"/>
      <c r="I50" s="8"/>
    </row>
    <row r="51" spans="1:9">
      <c r="A51" s="47"/>
      <c r="B51" s="48"/>
      <c r="C51" s="48"/>
      <c r="D51" s="49"/>
      <c r="E51" s="9" t="s">
        <v>5</v>
      </c>
      <c r="F51" s="9" t="s">
        <v>6</v>
      </c>
      <c r="G51" s="9" t="s">
        <v>7</v>
      </c>
      <c r="H51" s="9" t="s">
        <v>8</v>
      </c>
      <c r="I51" s="8"/>
    </row>
    <row r="52" spans="1:9">
      <c r="A52" s="39" t="s">
        <v>46</v>
      </c>
      <c r="B52" s="40"/>
      <c r="C52" s="40"/>
      <c r="D52" s="41"/>
      <c r="E52" s="10">
        <v>1521.79</v>
      </c>
      <c r="F52" s="10">
        <v>2059.88</v>
      </c>
      <c r="G52" s="10">
        <v>2683.7</v>
      </c>
      <c r="H52" s="10">
        <v>3163.62</v>
      </c>
      <c r="I52" s="8"/>
    </row>
    <row r="53" spans="1:9">
      <c r="A53" s="39" t="s">
        <v>47</v>
      </c>
      <c r="B53" s="40"/>
      <c r="C53" s="40"/>
      <c r="D53" s="41"/>
      <c r="E53" s="10">
        <v>2072.8200000000002</v>
      </c>
      <c r="F53" s="10">
        <v>2610.91</v>
      </c>
      <c r="G53" s="10">
        <v>3234.73</v>
      </c>
      <c r="H53" s="10">
        <v>3714.65</v>
      </c>
      <c r="I53" s="8"/>
    </row>
    <row r="54" spans="1:9">
      <c r="A54" s="39" t="s">
        <v>48</v>
      </c>
      <c r="B54" s="40"/>
      <c r="C54" s="40"/>
      <c r="D54" s="41"/>
      <c r="E54" s="10">
        <v>4575.55</v>
      </c>
      <c r="F54" s="10">
        <v>5113.6400000000003</v>
      </c>
      <c r="G54" s="10">
        <v>5737.46</v>
      </c>
      <c r="H54" s="10">
        <v>6217.38</v>
      </c>
      <c r="I54" s="8"/>
    </row>
    <row r="55" spans="1:9">
      <c r="A55" s="6"/>
      <c r="B55" s="6"/>
      <c r="C55" s="8"/>
      <c r="D55" s="6"/>
      <c r="E55" s="3"/>
      <c r="G55" s="6"/>
    </row>
    <row r="56" spans="1:9" ht="17.25" customHeight="1">
      <c r="A56" s="43" t="s">
        <v>49</v>
      </c>
      <c r="B56" s="43"/>
      <c r="C56" s="43"/>
      <c r="D56" s="43"/>
      <c r="E56" s="43"/>
      <c r="F56" s="43"/>
      <c r="G56" s="43"/>
      <c r="H56" s="43"/>
    </row>
    <row r="57" spans="1:9">
      <c r="A57" s="44" t="s">
        <v>45</v>
      </c>
      <c r="B57" s="45"/>
      <c r="C57" s="45"/>
      <c r="D57" s="46"/>
      <c r="E57" s="39" t="s">
        <v>4</v>
      </c>
      <c r="F57" s="40"/>
      <c r="G57" s="40"/>
      <c r="H57" s="41"/>
      <c r="I57" s="8"/>
    </row>
    <row r="58" spans="1:9">
      <c r="A58" s="47"/>
      <c r="B58" s="48"/>
      <c r="C58" s="48"/>
      <c r="D58" s="49"/>
      <c r="E58" s="9" t="s">
        <v>5</v>
      </c>
      <c r="F58" s="9" t="s">
        <v>6</v>
      </c>
      <c r="G58" s="9" t="s">
        <v>7</v>
      </c>
      <c r="H58" s="9" t="s">
        <v>8</v>
      </c>
      <c r="I58" s="8"/>
    </row>
    <row r="59" spans="1:9">
      <c r="A59" s="39" t="s">
        <v>46</v>
      </c>
      <c r="B59" s="40"/>
      <c r="C59" s="40"/>
      <c r="D59" s="41"/>
      <c r="E59" s="10">
        <v>1521.79</v>
      </c>
      <c r="F59" s="10">
        <v>2059.88</v>
      </c>
      <c r="G59" s="10">
        <v>2683.7</v>
      </c>
      <c r="H59" s="10">
        <v>3163.62</v>
      </c>
      <c r="I59" s="8"/>
    </row>
    <row r="60" spans="1:9">
      <c r="A60" s="39" t="s">
        <v>50</v>
      </c>
      <c r="B60" s="40"/>
      <c r="C60" s="40"/>
      <c r="D60" s="41"/>
      <c r="E60" s="10">
        <v>2565.13</v>
      </c>
      <c r="F60" s="10">
        <v>3103.22</v>
      </c>
      <c r="G60" s="10">
        <v>3727.04</v>
      </c>
      <c r="H60" s="10">
        <v>4206.96</v>
      </c>
      <c r="I60" s="8"/>
    </row>
    <row r="61" spans="1:9">
      <c r="A61" s="6"/>
      <c r="B61" s="6"/>
      <c r="C61" s="8"/>
      <c r="D61" s="8"/>
      <c r="E61" s="8"/>
    </row>
    <row r="62" spans="1:9" ht="67.5" customHeight="1">
      <c r="A62" s="42" t="s">
        <v>51</v>
      </c>
      <c r="B62" s="42"/>
      <c r="C62" s="42"/>
      <c r="D62" s="42"/>
      <c r="E62" s="42"/>
      <c r="F62" s="42"/>
      <c r="G62" s="42"/>
      <c r="H62" s="42"/>
    </row>
  </sheetData>
  <mergeCells count="51">
    <mergeCell ref="A17:G17"/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31:C31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44:D44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45:G45"/>
    <mergeCell ref="A46:G46"/>
    <mergeCell ref="A48:H48"/>
    <mergeCell ref="A49:H49"/>
    <mergeCell ref="A50:D51"/>
    <mergeCell ref="E50:H50"/>
    <mergeCell ref="A59:D59"/>
    <mergeCell ref="A60:D60"/>
    <mergeCell ref="A62:H62"/>
    <mergeCell ref="A52:D52"/>
    <mergeCell ref="A53:D53"/>
    <mergeCell ref="A54:D54"/>
    <mergeCell ref="A56:H56"/>
    <mergeCell ref="A57:D58"/>
    <mergeCell ref="E57:H57"/>
  </mergeCells>
  <pageMargins left="0.22" right="0.18" top="1" bottom="1" header="0.5" footer="0.5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90" zoomScaleNormal="90" workbookViewId="0">
      <selection activeCell="B7" sqref="B7"/>
    </sheetView>
  </sheetViews>
  <sheetFormatPr defaultRowHeight="15.75"/>
  <cols>
    <col min="1" max="1" width="74" style="5" customWidth="1"/>
    <col min="2" max="2" width="23.7109375" style="5" bestFit="1" customWidth="1"/>
    <col min="3" max="3" width="17.42578125" style="6" customWidth="1"/>
    <col min="4" max="4" width="16.85546875" style="7" customWidth="1"/>
    <col min="5" max="5" width="19.42578125" style="6" customWidth="1"/>
    <col min="6" max="16" width="10.85546875" style="6" bestFit="1" customWidth="1"/>
    <col min="17" max="17" width="9.85546875" style="6" bestFit="1" customWidth="1"/>
    <col min="18" max="16384" width="9.140625" style="6"/>
  </cols>
  <sheetData>
    <row r="1" spans="1:13">
      <c r="A1" s="4" t="s">
        <v>0</v>
      </c>
    </row>
    <row r="2" spans="1:13">
      <c r="A2" s="4"/>
    </row>
    <row r="3" spans="1:13" ht="73.5" customHeight="1">
      <c r="A3" s="51" t="s">
        <v>52</v>
      </c>
      <c r="B3" s="51"/>
      <c r="C3" s="15"/>
      <c r="D3" s="16"/>
      <c r="E3" s="15"/>
    </row>
    <row r="4" spans="1:13" ht="13.5" customHeight="1">
      <c r="A4" s="17"/>
      <c r="B4" s="17"/>
      <c r="C4" s="15"/>
      <c r="D4" s="16"/>
      <c r="E4" s="15"/>
    </row>
    <row r="5" spans="1:13" ht="51.75" customHeight="1">
      <c r="A5" s="51" t="s">
        <v>2</v>
      </c>
      <c r="B5" s="51"/>
      <c r="C5" s="15"/>
      <c r="D5" s="16"/>
      <c r="E5" s="15"/>
    </row>
    <row r="6" spans="1:13" ht="27.75" customHeight="1">
      <c r="A6" s="52" t="s">
        <v>3</v>
      </c>
      <c r="B6" s="52"/>
      <c r="C6" s="18"/>
      <c r="D6" s="19"/>
      <c r="E6" s="18"/>
    </row>
    <row r="7" spans="1:13" ht="27.75" customHeight="1">
      <c r="A7" s="20" t="s">
        <v>9</v>
      </c>
      <c r="B7" s="10">
        <v>1207.71</v>
      </c>
      <c r="C7" s="3"/>
    </row>
    <row r="8" spans="1:13" ht="27.75" customHeight="1">
      <c r="A8" s="21"/>
      <c r="B8" s="21"/>
      <c r="C8" s="3"/>
    </row>
    <row r="9" spans="1:13" ht="45.75" customHeight="1">
      <c r="A9" s="22" t="s">
        <v>10</v>
      </c>
      <c r="B9" s="31">
        <f>ROUND(B13*B14+B12,2)</f>
        <v>1164.94</v>
      </c>
      <c r="C9" s="23"/>
      <c r="E9" s="23"/>
      <c r="F9" s="23"/>
      <c r="G9" s="23"/>
      <c r="J9" s="7"/>
      <c r="K9" s="7"/>
      <c r="L9" s="7"/>
      <c r="M9" s="7"/>
    </row>
    <row r="10" spans="1:13" ht="7.5" customHeight="1">
      <c r="A10" s="24"/>
      <c r="B10" s="3"/>
      <c r="C10" s="8"/>
      <c r="E10" s="8"/>
      <c r="G10" s="3"/>
      <c r="J10" s="7"/>
      <c r="K10" s="7"/>
      <c r="L10" s="7"/>
      <c r="M10" s="7"/>
    </row>
    <row r="11" spans="1:13" ht="54" customHeight="1">
      <c r="A11" s="22" t="s">
        <v>11</v>
      </c>
      <c r="B11" s="32"/>
      <c r="C11" s="23"/>
      <c r="E11" s="23"/>
      <c r="F11" s="23"/>
      <c r="G11" s="23"/>
      <c r="J11" s="7"/>
      <c r="K11" s="7"/>
      <c r="L11" s="7"/>
      <c r="M11" s="7"/>
    </row>
    <row r="12" spans="1:13" ht="33.75" customHeight="1">
      <c r="A12" s="22" t="s">
        <v>12</v>
      </c>
      <c r="B12" s="31">
        <v>926.88</v>
      </c>
      <c r="C12" s="23"/>
      <c r="E12" s="23"/>
      <c r="F12" s="23"/>
      <c r="G12" s="23"/>
      <c r="J12" s="7"/>
      <c r="K12" s="7"/>
      <c r="L12" s="7"/>
      <c r="M12" s="7"/>
    </row>
    <row r="13" spans="1:13" ht="36" customHeight="1">
      <c r="A13" s="22" t="s">
        <v>13</v>
      </c>
      <c r="B13" s="31">
        <v>238144.51</v>
      </c>
      <c r="C13" s="23"/>
      <c r="E13" s="23"/>
      <c r="F13" s="23"/>
      <c r="G13" s="23"/>
      <c r="J13" s="7"/>
      <c r="K13" s="7"/>
      <c r="L13" s="7"/>
      <c r="M13" s="7"/>
    </row>
    <row r="14" spans="1:13" ht="31.5">
      <c r="A14" s="22" t="s">
        <v>14</v>
      </c>
      <c r="B14" s="33">
        <f>(B15+B16-B17-B24)/(B34+B35-B36-B43)</f>
        <v>9.9964776823443721E-4</v>
      </c>
      <c r="C14" s="23"/>
      <c r="E14" s="23"/>
      <c r="F14" s="23"/>
      <c r="G14" s="23"/>
      <c r="J14" s="7"/>
      <c r="K14" s="7"/>
      <c r="L14" s="7"/>
      <c r="M14" s="7"/>
    </row>
    <row r="15" spans="1:13" ht="31.5">
      <c r="A15" s="22" t="s">
        <v>15</v>
      </c>
      <c r="B15" s="34">
        <v>749.05600000000004</v>
      </c>
      <c r="C15" s="23"/>
      <c r="E15" s="23"/>
      <c r="F15" s="23"/>
      <c r="G15" s="23"/>
      <c r="J15" s="7"/>
      <c r="K15" s="7"/>
      <c r="L15" s="7"/>
      <c r="M15" s="7"/>
    </row>
    <row r="16" spans="1:13" ht="47.25">
      <c r="A16" s="22" t="s">
        <v>16</v>
      </c>
      <c r="B16" s="34">
        <v>0.38100000000000001</v>
      </c>
      <c r="C16" s="23"/>
      <c r="E16" s="23"/>
      <c r="F16" s="23"/>
      <c r="G16" s="23"/>
      <c r="J16" s="7"/>
      <c r="K16" s="7"/>
      <c r="L16" s="7"/>
      <c r="M16" s="7"/>
    </row>
    <row r="17" spans="1:13" ht="47.25">
      <c r="A17" s="22" t="s">
        <v>17</v>
      </c>
      <c r="B17" s="34">
        <f>SUM(B19:B23)</f>
        <v>277.89366629505912</v>
      </c>
      <c r="C17" s="23" t="s">
        <v>18</v>
      </c>
      <c r="E17" s="23"/>
      <c r="F17" s="23"/>
      <c r="G17" s="23"/>
      <c r="I17" s="11" t="s">
        <v>18</v>
      </c>
      <c r="J17" s="7"/>
      <c r="K17" s="7"/>
      <c r="L17" s="7"/>
      <c r="M17" s="7"/>
    </row>
    <row r="18" spans="1:13">
      <c r="A18" s="22" t="s">
        <v>19</v>
      </c>
      <c r="B18" s="35"/>
      <c r="C18" s="12"/>
      <c r="E18" s="12"/>
      <c r="F18" s="12"/>
      <c r="G18" s="12"/>
      <c r="H18" s="13"/>
      <c r="J18" s="7"/>
      <c r="K18" s="7"/>
      <c r="L18" s="7"/>
      <c r="M18" s="7"/>
    </row>
    <row r="19" spans="1:13" ht="15.75" customHeight="1">
      <c r="A19" s="25" t="s">
        <v>20</v>
      </c>
      <c r="B19" s="34">
        <v>208.90323649505916</v>
      </c>
      <c r="C19" s="23"/>
      <c r="G19" s="7"/>
      <c r="H19" s="7"/>
      <c r="I19" s="7"/>
      <c r="J19" s="7"/>
    </row>
    <row r="20" spans="1:13" ht="15.75" customHeight="1">
      <c r="A20" s="25" t="s">
        <v>21</v>
      </c>
      <c r="B20" s="36">
        <v>2.4676819000000001</v>
      </c>
      <c r="C20" s="23"/>
      <c r="G20" s="7"/>
      <c r="H20" s="7"/>
      <c r="I20" s="7"/>
      <c r="J20" s="7"/>
    </row>
    <row r="21" spans="1:13" ht="15.75" customHeight="1">
      <c r="A21" s="25" t="s">
        <v>22</v>
      </c>
      <c r="B21" s="36">
        <v>66.522747899999985</v>
      </c>
      <c r="C21" s="23"/>
      <c r="G21" s="7"/>
      <c r="H21" s="7"/>
      <c r="I21" s="7"/>
      <c r="J21" s="7"/>
    </row>
    <row r="22" spans="1:13" ht="15.75" customHeight="1">
      <c r="A22" s="25" t="s">
        <v>23</v>
      </c>
      <c r="B22" s="36">
        <v>0</v>
      </c>
      <c r="C22" s="23"/>
      <c r="G22" s="7"/>
      <c r="H22" s="7"/>
      <c r="I22" s="7"/>
      <c r="J22" s="7"/>
    </row>
    <row r="23" spans="1:13" ht="15.75" customHeight="1">
      <c r="A23" s="25" t="s">
        <v>24</v>
      </c>
      <c r="B23" s="36">
        <v>0</v>
      </c>
      <c r="C23" s="23"/>
      <c r="G23" s="7"/>
      <c r="H23" s="7"/>
      <c r="I23" s="7"/>
      <c r="J23" s="7"/>
    </row>
    <row r="24" spans="1:13" ht="37.5" customHeight="1">
      <c r="A24" s="22" t="s">
        <v>25</v>
      </c>
      <c r="B24" s="34">
        <v>290.24</v>
      </c>
      <c r="E24" s="23"/>
      <c r="F24" s="23"/>
      <c r="G24" s="23"/>
      <c r="J24" s="7"/>
      <c r="K24" s="7"/>
      <c r="L24" s="7"/>
      <c r="M24" s="7"/>
    </row>
    <row r="25" spans="1:13" ht="31.5" customHeight="1">
      <c r="A25" s="22" t="s">
        <v>26</v>
      </c>
      <c r="B25" s="37">
        <f>B27+B31</f>
        <v>78606.514999999999</v>
      </c>
      <c r="C25" s="11" t="s">
        <v>18</v>
      </c>
      <c r="E25" s="23"/>
      <c r="F25" s="23"/>
      <c r="G25" s="23"/>
      <c r="J25" s="7"/>
      <c r="K25" s="7"/>
      <c r="L25" s="7"/>
      <c r="M25" s="7"/>
    </row>
    <row r="26" spans="1:13">
      <c r="A26" s="22" t="s">
        <v>19</v>
      </c>
      <c r="B26" s="35"/>
      <c r="C26" s="12"/>
      <c r="E26" s="12"/>
      <c r="F26" s="12"/>
      <c r="G26" s="12"/>
      <c r="H26" s="14"/>
      <c r="I26" s="11"/>
      <c r="J26" s="7"/>
      <c r="K26" s="7"/>
      <c r="L26" s="7"/>
      <c r="M26" s="7"/>
    </row>
    <row r="27" spans="1:13" ht="15.75" customHeight="1">
      <c r="A27" s="25" t="s">
        <v>27</v>
      </c>
      <c r="B27" s="31">
        <f>B28+B29+B30</f>
        <v>271.803</v>
      </c>
      <c r="C27" s="23"/>
      <c r="F27" s="7"/>
      <c r="G27" s="7"/>
      <c r="H27" s="7"/>
      <c r="I27" s="7"/>
    </row>
    <row r="28" spans="1:13" ht="15.75" customHeight="1">
      <c r="A28" s="26" t="s">
        <v>28</v>
      </c>
      <c r="B28" s="31">
        <v>50.415999999999997</v>
      </c>
      <c r="C28" s="23"/>
      <c r="F28" s="7"/>
      <c r="G28" s="7"/>
      <c r="H28" s="7"/>
      <c r="I28" s="7"/>
    </row>
    <row r="29" spans="1:13" ht="15.75" customHeight="1">
      <c r="A29" s="26" t="s">
        <v>29</v>
      </c>
      <c r="B29" s="31">
        <v>140.92099999999999</v>
      </c>
      <c r="C29" s="23"/>
      <c r="F29" s="7"/>
      <c r="G29" s="7"/>
      <c r="H29" s="7"/>
      <c r="I29" s="7"/>
    </row>
    <row r="30" spans="1:13" ht="15.75" customHeight="1">
      <c r="A30" s="26" t="s">
        <v>30</v>
      </c>
      <c r="B30" s="31">
        <v>80.465999999999994</v>
      </c>
      <c r="C30" s="23"/>
      <c r="F30" s="7"/>
      <c r="G30" s="7"/>
      <c r="H30" s="7"/>
      <c r="I30" s="7"/>
    </row>
    <row r="31" spans="1:13" ht="15.75" customHeight="1">
      <c r="A31" s="25" t="s">
        <v>31</v>
      </c>
      <c r="B31" s="31">
        <f>B32+B33</f>
        <v>78334.712</v>
      </c>
      <c r="C31" s="23"/>
      <c r="F31" s="7"/>
      <c r="G31" s="7"/>
      <c r="H31" s="7"/>
      <c r="I31" s="7"/>
    </row>
    <row r="32" spans="1:13" ht="15.75" customHeight="1">
      <c r="A32" s="26" t="s">
        <v>28</v>
      </c>
      <c r="B32" s="31">
        <v>19408.748</v>
      </c>
      <c r="C32" s="23"/>
      <c r="F32" s="7"/>
      <c r="G32" s="7"/>
      <c r="H32" s="7"/>
      <c r="I32" s="7"/>
    </row>
    <row r="33" spans="1:13" ht="15.75" customHeight="1">
      <c r="A33" s="26" t="s">
        <v>30</v>
      </c>
      <c r="B33" s="31">
        <v>58925.964</v>
      </c>
      <c r="C33" s="23"/>
      <c r="F33" s="7"/>
      <c r="G33" s="7"/>
      <c r="H33" s="7"/>
      <c r="I33" s="7"/>
    </row>
    <row r="34" spans="1:13" ht="31.5">
      <c r="A34" s="22" t="s">
        <v>53</v>
      </c>
      <c r="B34" s="31">
        <v>432692.24800000002</v>
      </c>
      <c r="C34" s="23"/>
      <c r="E34" s="23"/>
      <c r="F34" s="23"/>
      <c r="G34" s="23"/>
      <c r="I34" s="7"/>
    </row>
    <row r="35" spans="1:13" ht="47.25">
      <c r="A35" s="22" t="s">
        <v>33</v>
      </c>
      <c r="B35" s="34">
        <v>226.23599999999999</v>
      </c>
      <c r="C35" s="23"/>
      <c r="E35" s="23"/>
      <c r="F35" s="23"/>
      <c r="G35" s="23"/>
      <c r="I35" s="7"/>
    </row>
    <row r="36" spans="1:13" ht="47.25">
      <c r="A36" s="22" t="s">
        <v>34</v>
      </c>
      <c r="B36" s="34">
        <f>SUM(B38:B42)</f>
        <v>126991.26699999999</v>
      </c>
      <c r="C36" s="23" t="s">
        <v>18</v>
      </c>
      <c r="E36" s="23"/>
      <c r="F36" s="23"/>
      <c r="G36" s="23"/>
      <c r="I36" s="11" t="s">
        <v>18</v>
      </c>
      <c r="J36" s="7"/>
      <c r="K36" s="7"/>
      <c r="L36" s="7"/>
      <c r="M36" s="7"/>
    </row>
    <row r="37" spans="1:13">
      <c r="A37" s="22" t="s">
        <v>19</v>
      </c>
      <c r="B37" s="35"/>
      <c r="C37" s="12"/>
      <c r="E37" s="12"/>
      <c r="F37" s="12"/>
      <c r="G37" s="12"/>
      <c r="H37" s="14"/>
      <c r="I37" s="11"/>
      <c r="J37" s="7"/>
      <c r="K37" s="7"/>
      <c r="L37" s="7"/>
      <c r="M37" s="7"/>
    </row>
    <row r="38" spans="1:13" ht="15.75" customHeight="1">
      <c r="A38" s="25" t="s">
        <v>35</v>
      </c>
      <c r="B38" s="34">
        <v>78606.514999999999</v>
      </c>
      <c r="C38" s="23"/>
      <c r="G38" s="7"/>
      <c r="H38" s="7"/>
      <c r="I38" s="7"/>
      <c r="J38" s="7"/>
    </row>
    <row r="39" spans="1:13" ht="15.75" customHeight="1">
      <c r="A39" s="25" t="s">
        <v>36</v>
      </c>
      <c r="B39" s="36">
        <v>1396.6020000000001</v>
      </c>
      <c r="C39" s="23"/>
      <c r="G39" s="7"/>
      <c r="H39" s="7"/>
      <c r="I39" s="7"/>
      <c r="J39" s="7"/>
    </row>
    <row r="40" spans="1:13" ht="15.75" customHeight="1">
      <c r="A40" s="25" t="s">
        <v>37</v>
      </c>
      <c r="B40" s="36">
        <v>46988.15</v>
      </c>
      <c r="C40" s="23"/>
      <c r="G40" s="7"/>
      <c r="H40" s="7"/>
      <c r="I40" s="7"/>
      <c r="J40" s="7"/>
    </row>
    <row r="41" spans="1:13" ht="15.75" customHeight="1">
      <c r="A41" s="25" t="s">
        <v>38</v>
      </c>
      <c r="B41" s="36">
        <v>0</v>
      </c>
      <c r="C41" s="23"/>
      <c r="G41" s="7"/>
      <c r="H41" s="7"/>
      <c r="I41" s="7"/>
      <c r="J41" s="7"/>
    </row>
    <row r="42" spans="1:13" ht="15.75" customHeight="1">
      <c r="A42" s="25" t="s">
        <v>39</v>
      </c>
      <c r="B42" s="36">
        <v>0</v>
      </c>
      <c r="C42" s="23"/>
      <c r="G42" s="7"/>
      <c r="H42" s="7"/>
      <c r="I42" s="7"/>
      <c r="J42" s="7"/>
    </row>
    <row r="43" spans="1:13" ht="31.5">
      <c r="A43" s="22" t="s">
        <v>40</v>
      </c>
      <c r="B43" s="31">
        <v>124560</v>
      </c>
      <c r="C43" s="23"/>
      <c r="E43" s="23"/>
      <c r="F43" s="23"/>
      <c r="G43" s="23"/>
      <c r="I43" s="7"/>
    </row>
    <row r="44" spans="1:13" ht="51" customHeight="1">
      <c r="A44" s="22" t="s">
        <v>41</v>
      </c>
      <c r="B44" s="34" t="s">
        <v>42</v>
      </c>
      <c r="C44" s="23"/>
      <c r="E44" s="23"/>
      <c r="F44" s="23"/>
      <c r="G44" s="23"/>
      <c r="I44" s="7"/>
    </row>
    <row r="45" spans="1:13">
      <c r="A45" s="6"/>
      <c r="B45" s="8"/>
    </row>
    <row r="46" spans="1:13" ht="61.5" customHeight="1">
      <c r="A46" s="52" t="s">
        <v>54</v>
      </c>
      <c r="B46" s="52"/>
      <c r="C46" s="18"/>
    </row>
    <row r="47" spans="1:13" ht="44.25" customHeight="1">
      <c r="A47" s="9"/>
      <c r="B47" s="9" t="s">
        <v>55</v>
      </c>
      <c r="C47" s="3"/>
    </row>
    <row r="48" spans="1:13" ht="37.5" customHeight="1">
      <c r="A48" s="27" t="s">
        <v>56</v>
      </c>
      <c r="B48" s="10">
        <v>1324.71</v>
      </c>
      <c r="C48" s="3"/>
    </row>
    <row r="49" spans="1:8" ht="36" customHeight="1">
      <c r="A49" s="27" t="s">
        <v>57</v>
      </c>
      <c r="B49" s="10">
        <v>1207.71</v>
      </c>
      <c r="C49" s="3"/>
    </row>
    <row r="50" spans="1:8">
      <c r="A50" s="6"/>
      <c r="B50" s="8"/>
    </row>
    <row r="51" spans="1:8" ht="51.75" customHeight="1">
      <c r="A51" s="62" t="s">
        <v>58</v>
      </c>
      <c r="B51" s="62"/>
    </row>
    <row r="52" spans="1:8" ht="32.25" customHeight="1">
      <c r="A52" s="61" t="s">
        <v>44</v>
      </c>
      <c r="B52" s="61"/>
      <c r="C52" s="18"/>
    </row>
    <row r="53" spans="1:8" ht="25.5">
      <c r="A53" s="9" t="s">
        <v>45</v>
      </c>
      <c r="B53" s="9" t="s">
        <v>59</v>
      </c>
      <c r="C53" s="3"/>
    </row>
    <row r="54" spans="1:8">
      <c r="A54" s="9" t="s">
        <v>46</v>
      </c>
      <c r="B54" s="10">
        <v>815.55</v>
      </c>
      <c r="C54" s="3"/>
    </row>
    <row r="55" spans="1:8">
      <c r="A55" s="9" t="s">
        <v>47</v>
      </c>
      <c r="B55" s="10">
        <v>1366.58</v>
      </c>
      <c r="C55" s="3"/>
    </row>
    <row r="56" spans="1:8">
      <c r="A56" s="9" t="s">
        <v>48</v>
      </c>
      <c r="B56" s="10">
        <v>3869.31</v>
      </c>
      <c r="C56" s="3"/>
    </row>
    <row r="57" spans="1:8">
      <c r="A57" s="6"/>
      <c r="B57" s="3"/>
    </row>
    <row r="58" spans="1:8" ht="33.75" customHeight="1">
      <c r="A58" s="61" t="s">
        <v>49</v>
      </c>
      <c r="B58" s="61"/>
      <c r="C58" s="18"/>
    </row>
    <row r="59" spans="1:8" ht="25.5">
      <c r="A59" s="9" t="s">
        <v>45</v>
      </c>
      <c r="B59" s="9" t="s">
        <v>59</v>
      </c>
      <c r="C59" s="3"/>
    </row>
    <row r="60" spans="1:8">
      <c r="A60" s="9" t="s">
        <v>46</v>
      </c>
      <c r="B60" s="10">
        <v>815.55</v>
      </c>
      <c r="C60" s="3"/>
    </row>
    <row r="61" spans="1:8">
      <c r="A61" s="9" t="s">
        <v>50</v>
      </c>
      <c r="B61" s="10">
        <v>1858.89</v>
      </c>
      <c r="C61" s="3"/>
    </row>
    <row r="62" spans="1:8">
      <c r="A62" s="6"/>
      <c r="B62" s="8"/>
    </row>
    <row r="63" spans="1:8" ht="84" customHeight="1">
      <c r="A63" s="42" t="s">
        <v>51</v>
      </c>
      <c r="B63" s="42"/>
      <c r="C63" s="28"/>
      <c r="D63" s="28"/>
      <c r="E63" s="28"/>
      <c r="F63" s="28"/>
      <c r="G63" s="28"/>
      <c r="H63" s="28"/>
    </row>
  </sheetData>
  <mergeCells count="8">
    <mergeCell ref="A58:B58"/>
    <mergeCell ref="A63:B63"/>
    <mergeCell ref="A3:B3"/>
    <mergeCell ref="A5:B5"/>
    <mergeCell ref="A6:B6"/>
    <mergeCell ref="A46:B46"/>
    <mergeCell ref="A51:B51"/>
    <mergeCell ref="A52:B52"/>
  </mergeCells>
  <pageMargins left="0.22" right="0.18" top="1" bottom="1" header="0.5" footer="0.5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="90" zoomScaleNormal="90" workbookViewId="0">
      <selection activeCell="C7" sqref="C7"/>
    </sheetView>
  </sheetViews>
  <sheetFormatPr defaultRowHeight="15.75"/>
  <cols>
    <col min="1" max="1" width="68.85546875" style="5" customWidth="1"/>
    <col min="2" max="2" width="29" style="5" customWidth="1"/>
    <col min="3" max="3" width="17.42578125" style="6" customWidth="1"/>
    <col min="4" max="4" width="9.28515625" style="7" bestFit="1" customWidth="1"/>
    <col min="5" max="5" width="19.42578125" style="6" customWidth="1"/>
    <col min="6" max="16" width="10.85546875" style="6" bestFit="1" customWidth="1"/>
    <col min="17" max="17" width="9.85546875" style="6" bestFit="1" customWidth="1"/>
    <col min="18" max="16384" width="9.140625" style="6"/>
  </cols>
  <sheetData>
    <row r="1" spans="1:13">
      <c r="A1" s="4" t="s">
        <v>0</v>
      </c>
    </row>
    <row r="2" spans="1:13">
      <c r="A2" s="4"/>
    </row>
    <row r="3" spans="1:13" ht="63.75" customHeight="1">
      <c r="A3" s="51" t="s">
        <v>60</v>
      </c>
      <c r="B3" s="51"/>
      <c r="C3" s="15"/>
      <c r="D3" s="16"/>
      <c r="E3" s="15"/>
    </row>
    <row r="4" spans="1:13" ht="13.5" customHeight="1">
      <c r="A4" s="17"/>
      <c r="B4" s="17"/>
      <c r="C4" s="15"/>
      <c r="D4" s="16"/>
      <c r="E4" s="15"/>
    </row>
    <row r="5" spans="1:13" ht="56.25" customHeight="1">
      <c r="A5" s="51" t="s">
        <v>2</v>
      </c>
      <c r="B5" s="51"/>
      <c r="C5" s="15"/>
      <c r="D5" s="16"/>
      <c r="E5" s="15"/>
    </row>
    <row r="6" spans="1:13" ht="24.75" customHeight="1">
      <c r="A6" s="52" t="s">
        <v>3</v>
      </c>
      <c r="B6" s="52"/>
      <c r="C6" s="18"/>
      <c r="D6" s="19"/>
      <c r="E6" s="18"/>
    </row>
    <row r="7" spans="1:13" ht="28.5" customHeight="1">
      <c r="A7" s="20" t="s">
        <v>9</v>
      </c>
      <c r="B7" s="10">
        <v>1167.71</v>
      </c>
      <c r="C7" s="63"/>
    </row>
    <row r="8" spans="1:13">
      <c r="A8" s="21"/>
      <c r="B8" s="21"/>
      <c r="C8" s="3"/>
    </row>
    <row r="9" spans="1:13" ht="45.75" customHeight="1">
      <c r="A9" s="22" t="s">
        <v>10</v>
      </c>
      <c r="B9" s="38">
        <f>ROUND(B13*B14+B12,2)</f>
        <v>1164.94</v>
      </c>
      <c r="C9" s="23"/>
      <c r="E9" s="23"/>
      <c r="F9" s="23"/>
      <c r="G9" s="23"/>
      <c r="J9" s="7"/>
      <c r="K9" s="7"/>
      <c r="L9" s="7"/>
      <c r="M9" s="7"/>
    </row>
    <row r="10" spans="1:13" ht="7.5" customHeight="1">
      <c r="A10" s="24"/>
      <c r="B10" s="3"/>
      <c r="C10" s="8"/>
      <c r="E10" s="8"/>
      <c r="G10" s="3"/>
      <c r="J10" s="7"/>
      <c r="K10" s="7"/>
      <c r="L10" s="7"/>
      <c r="M10" s="7"/>
    </row>
    <row r="11" spans="1:13" ht="53.25" customHeight="1">
      <c r="A11" s="22" t="s">
        <v>11</v>
      </c>
      <c r="B11" s="32"/>
      <c r="C11" s="23"/>
      <c r="E11" s="23"/>
      <c r="F11" s="23"/>
      <c r="G11" s="23"/>
      <c r="J11" s="7"/>
      <c r="K11" s="7"/>
      <c r="L11" s="7"/>
      <c r="M11" s="7"/>
    </row>
    <row r="12" spans="1:13" ht="33.75" customHeight="1">
      <c r="A12" s="22" t="s">
        <v>12</v>
      </c>
      <c r="B12" s="31">
        <v>926.88</v>
      </c>
      <c r="C12" s="23"/>
      <c r="E12" s="23"/>
      <c r="F12" s="23"/>
      <c r="G12" s="23"/>
      <c r="J12" s="7"/>
      <c r="K12" s="7"/>
      <c r="L12" s="7"/>
      <c r="M12" s="7"/>
    </row>
    <row r="13" spans="1:13" ht="36" customHeight="1">
      <c r="A13" s="22" t="s">
        <v>13</v>
      </c>
      <c r="B13" s="31">
        <v>238144.51</v>
      </c>
      <c r="C13" s="23"/>
      <c r="E13" s="23"/>
      <c r="F13" s="23"/>
      <c r="G13" s="23"/>
      <c r="J13" s="7"/>
      <c r="K13" s="7"/>
      <c r="L13" s="7"/>
      <c r="M13" s="7"/>
    </row>
    <row r="14" spans="1:13" ht="31.5">
      <c r="A14" s="22" t="s">
        <v>14</v>
      </c>
      <c r="B14" s="33">
        <f>(B15+B16-B17-B24)/(B34+B35-B36-B43)</f>
        <v>9.9964776823443721E-4</v>
      </c>
      <c r="C14" s="23"/>
      <c r="E14" s="23"/>
      <c r="F14" s="23"/>
      <c r="G14" s="23"/>
      <c r="J14" s="7"/>
      <c r="K14" s="7"/>
      <c r="L14" s="7"/>
      <c r="M14" s="7"/>
    </row>
    <row r="15" spans="1:13" ht="31.5">
      <c r="A15" s="22" t="s">
        <v>15</v>
      </c>
      <c r="B15" s="34">
        <v>749.05600000000004</v>
      </c>
      <c r="C15" s="23"/>
      <c r="E15" s="23"/>
      <c r="F15" s="23"/>
      <c r="G15" s="23"/>
      <c r="J15" s="7"/>
      <c r="K15" s="7"/>
      <c r="L15" s="7"/>
      <c r="M15" s="7"/>
    </row>
    <row r="16" spans="1:13" ht="47.25">
      <c r="A16" s="22" t="s">
        <v>16</v>
      </c>
      <c r="B16" s="34">
        <v>0.38100000000000001</v>
      </c>
      <c r="C16" s="23"/>
      <c r="E16" s="23"/>
      <c r="F16" s="23"/>
      <c r="G16" s="23"/>
      <c r="J16" s="7"/>
      <c r="K16" s="7"/>
      <c r="L16" s="7"/>
      <c r="M16" s="7"/>
    </row>
    <row r="17" spans="1:13" ht="48.75" customHeight="1">
      <c r="A17" s="22" t="s">
        <v>17</v>
      </c>
      <c r="B17" s="34">
        <f>SUM(B19:B23)</f>
        <v>277.89366629505912</v>
      </c>
      <c r="C17" s="23" t="s">
        <v>18</v>
      </c>
      <c r="E17" s="23"/>
      <c r="F17" s="23"/>
      <c r="G17" s="23"/>
      <c r="I17" s="11" t="s">
        <v>18</v>
      </c>
      <c r="J17" s="7"/>
      <c r="K17" s="7"/>
      <c r="L17" s="7"/>
      <c r="M17" s="7"/>
    </row>
    <row r="18" spans="1:13">
      <c r="A18" s="22" t="s">
        <v>19</v>
      </c>
      <c r="B18" s="35"/>
      <c r="C18" s="12"/>
      <c r="E18" s="12"/>
      <c r="F18" s="12"/>
      <c r="G18" s="12"/>
      <c r="H18" s="13"/>
      <c r="J18" s="7"/>
      <c r="K18" s="7"/>
      <c r="L18" s="7"/>
      <c r="M18" s="7"/>
    </row>
    <row r="19" spans="1:13" ht="15.75" customHeight="1">
      <c r="A19" s="25" t="s">
        <v>20</v>
      </c>
      <c r="B19" s="34">
        <v>208.90323649505916</v>
      </c>
      <c r="C19" s="23"/>
      <c r="G19" s="7"/>
      <c r="H19" s="7"/>
      <c r="I19" s="7"/>
      <c r="J19" s="7"/>
    </row>
    <row r="20" spans="1:13" ht="15.75" customHeight="1">
      <c r="A20" s="25" t="s">
        <v>21</v>
      </c>
      <c r="B20" s="36">
        <v>2.4676819000000001</v>
      </c>
      <c r="C20" s="23"/>
      <c r="G20" s="7"/>
      <c r="H20" s="7"/>
      <c r="I20" s="7"/>
      <c r="J20" s="7"/>
    </row>
    <row r="21" spans="1:13" ht="15.75" customHeight="1">
      <c r="A21" s="25" t="s">
        <v>22</v>
      </c>
      <c r="B21" s="36">
        <v>66.522747899999985</v>
      </c>
      <c r="C21" s="23"/>
      <c r="G21" s="7"/>
      <c r="H21" s="7"/>
      <c r="I21" s="7"/>
      <c r="J21" s="7"/>
    </row>
    <row r="22" spans="1:13" ht="15.75" customHeight="1">
      <c r="A22" s="25" t="s">
        <v>23</v>
      </c>
      <c r="B22" s="36">
        <v>0</v>
      </c>
      <c r="C22" s="23"/>
      <c r="G22" s="7"/>
      <c r="H22" s="7"/>
      <c r="I22" s="7"/>
      <c r="J22" s="7"/>
    </row>
    <row r="23" spans="1:13" ht="15.75" customHeight="1">
      <c r="A23" s="25" t="s">
        <v>24</v>
      </c>
      <c r="B23" s="36">
        <v>0</v>
      </c>
      <c r="C23" s="23"/>
      <c r="G23" s="7"/>
      <c r="H23" s="7"/>
      <c r="I23" s="7"/>
      <c r="J23" s="7"/>
    </row>
    <row r="24" spans="1:13" ht="37.5" customHeight="1">
      <c r="A24" s="22" t="s">
        <v>25</v>
      </c>
      <c r="B24" s="34">
        <v>290.24</v>
      </c>
      <c r="E24" s="23"/>
      <c r="F24" s="23"/>
      <c r="G24" s="23"/>
      <c r="J24" s="7"/>
      <c r="K24" s="7"/>
      <c r="L24" s="7"/>
      <c r="M24" s="7"/>
    </row>
    <row r="25" spans="1:13" ht="31.5" customHeight="1">
      <c r="A25" s="22" t="s">
        <v>26</v>
      </c>
      <c r="B25" s="37">
        <f>B27+B31</f>
        <v>78606.514999999999</v>
      </c>
      <c r="C25" s="11" t="s">
        <v>18</v>
      </c>
      <c r="E25" s="23"/>
      <c r="F25" s="23"/>
      <c r="G25" s="23"/>
      <c r="J25" s="7"/>
      <c r="K25" s="7"/>
      <c r="L25" s="7"/>
      <c r="M25" s="7"/>
    </row>
    <row r="26" spans="1:13">
      <c r="A26" s="22" t="s">
        <v>19</v>
      </c>
      <c r="B26" s="35"/>
      <c r="C26" s="12"/>
      <c r="E26" s="12"/>
      <c r="F26" s="12"/>
      <c r="G26" s="12"/>
      <c r="H26" s="14"/>
      <c r="I26" s="11"/>
      <c r="J26" s="7"/>
      <c r="K26" s="7"/>
      <c r="L26" s="7"/>
      <c r="M26" s="7"/>
    </row>
    <row r="27" spans="1:13" ht="15.75" customHeight="1">
      <c r="A27" s="25" t="s">
        <v>27</v>
      </c>
      <c r="B27" s="31">
        <f>B28+B29+B30</f>
        <v>271.803</v>
      </c>
      <c r="C27" s="23"/>
      <c r="F27" s="7"/>
      <c r="G27" s="7"/>
      <c r="H27" s="7"/>
      <c r="I27" s="7"/>
    </row>
    <row r="28" spans="1:13" ht="15.75" customHeight="1">
      <c r="A28" s="26" t="s">
        <v>28</v>
      </c>
      <c r="B28" s="31">
        <v>50.415999999999997</v>
      </c>
      <c r="C28" s="23"/>
      <c r="F28" s="7"/>
      <c r="G28" s="7"/>
      <c r="H28" s="7"/>
      <c r="I28" s="7"/>
    </row>
    <row r="29" spans="1:13" ht="15.75" customHeight="1">
      <c r="A29" s="26" t="s">
        <v>29</v>
      </c>
      <c r="B29" s="31">
        <v>140.92099999999999</v>
      </c>
      <c r="C29" s="23"/>
      <c r="F29" s="7"/>
      <c r="G29" s="7"/>
      <c r="H29" s="7"/>
      <c r="I29" s="7"/>
    </row>
    <row r="30" spans="1:13" ht="15.75" customHeight="1">
      <c r="A30" s="26" t="s">
        <v>30</v>
      </c>
      <c r="B30" s="31">
        <v>80.465999999999994</v>
      </c>
      <c r="C30" s="23"/>
      <c r="F30" s="7"/>
      <c r="G30" s="7"/>
      <c r="H30" s="7"/>
      <c r="I30" s="7"/>
    </row>
    <row r="31" spans="1:13" ht="15.75" customHeight="1">
      <c r="A31" s="25" t="s">
        <v>31</v>
      </c>
      <c r="B31" s="31">
        <f>B32+B33</f>
        <v>78334.712</v>
      </c>
      <c r="C31" s="23"/>
      <c r="F31" s="7"/>
      <c r="G31" s="7"/>
      <c r="H31" s="7"/>
      <c r="I31" s="7"/>
    </row>
    <row r="32" spans="1:13" ht="15.75" customHeight="1">
      <c r="A32" s="26" t="s">
        <v>28</v>
      </c>
      <c r="B32" s="31">
        <v>19408.748</v>
      </c>
      <c r="C32" s="23"/>
      <c r="F32" s="7"/>
      <c r="G32" s="7"/>
      <c r="H32" s="7"/>
      <c r="I32" s="7"/>
    </row>
    <row r="33" spans="1:13" ht="15.75" customHeight="1">
      <c r="A33" s="26" t="s">
        <v>30</v>
      </c>
      <c r="B33" s="31">
        <v>58925.964</v>
      </c>
      <c r="C33" s="23"/>
      <c r="F33" s="7"/>
      <c r="G33" s="7"/>
      <c r="H33" s="7"/>
      <c r="I33" s="7"/>
    </row>
    <row r="34" spans="1:13" ht="31.5">
      <c r="A34" s="22" t="s">
        <v>53</v>
      </c>
      <c r="B34" s="31">
        <v>432692.24800000002</v>
      </c>
      <c r="C34" s="23"/>
      <c r="E34" s="23"/>
      <c r="F34" s="23"/>
      <c r="G34" s="23"/>
      <c r="I34" s="7"/>
    </row>
    <row r="35" spans="1:13" ht="47.25">
      <c r="A35" s="22" t="s">
        <v>33</v>
      </c>
      <c r="B35" s="31">
        <v>226.23599999999999</v>
      </c>
      <c r="C35" s="23"/>
      <c r="E35" s="23"/>
      <c r="F35" s="23"/>
      <c r="G35" s="23"/>
      <c r="I35" s="7"/>
    </row>
    <row r="36" spans="1:13" ht="47.25">
      <c r="A36" s="22" t="s">
        <v>34</v>
      </c>
      <c r="B36" s="34">
        <f>SUM(B38:B42)</f>
        <v>126991.26699999999</v>
      </c>
      <c r="C36" s="23" t="s">
        <v>18</v>
      </c>
      <c r="E36" s="23"/>
      <c r="F36" s="23"/>
      <c r="G36" s="23"/>
      <c r="I36" s="11" t="s">
        <v>18</v>
      </c>
      <c r="J36" s="7"/>
      <c r="K36" s="7"/>
      <c r="L36" s="7"/>
      <c r="M36" s="7"/>
    </row>
    <row r="37" spans="1:13">
      <c r="A37" s="22" t="s">
        <v>19</v>
      </c>
      <c r="B37" s="35"/>
      <c r="C37" s="12"/>
      <c r="E37" s="12"/>
      <c r="F37" s="12"/>
      <c r="G37" s="12"/>
      <c r="H37" s="14"/>
      <c r="I37" s="11"/>
      <c r="J37" s="7"/>
      <c r="K37" s="7"/>
      <c r="L37" s="7"/>
      <c r="M37" s="7"/>
    </row>
    <row r="38" spans="1:13" ht="15.75" customHeight="1">
      <c r="A38" s="25" t="s">
        <v>35</v>
      </c>
      <c r="B38" s="34">
        <v>78606.514999999999</v>
      </c>
      <c r="C38" s="23"/>
      <c r="G38" s="7"/>
      <c r="H38" s="7"/>
      <c r="I38" s="7"/>
      <c r="J38" s="7"/>
    </row>
    <row r="39" spans="1:13" ht="15.75" customHeight="1">
      <c r="A39" s="25" t="s">
        <v>36</v>
      </c>
      <c r="B39" s="36">
        <v>1396.6020000000001</v>
      </c>
      <c r="C39" s="23"/>
      <c r="G39" s="7"/>
      <c r="H39" s="7"/>
      <c r="I39" s="7"/>
      <c r="J39" s="7"/>
    </row>
    <row r="40" spans="1:13" ht="15.75" customHeight="1">
      <c r="A40" s="25" t="s">
        <v>37</v>
      </c>
      <c r="B40" s="36">
        <v>46988.15</v>
      </c>
      <c r="C40" s="23"/>
      <c r="G40" s="7"/>
      <c r="H40" s="7"/>
      <c r="I40" s="7"/>
      <c r="J40" s="7"/>
    </row>
    <row r="41" spans="1:13" ht="15.75" customHeight="1">
      <c r="A41" s="25" t="s">
        <v>38</v>
      </c>
      <c r="B41" s="36">
        <v>0</v>
      </c>
      <c r="C41" s="23"/>
      <c r="G41" s="7"/>
      <c r="H41" s="7"/>
      <c r="I41" s="7"/>
      <c r="J41" s="7"/>
    </row>
    <row r="42" spans="1:13" ht="15.75" customHeight="1">
      <c r="A42" s="25" t="s">
        <v>39</v>
      </c>
      <c r="B42" s="36">
        <v>0</v>
      </c>
      <c r="C42" s="23"/>
      <c r="G42" s="7"/>
      <c r="H42" s="7"/>
      <c r="I42" s="7"/>
      <c r="J42" s="7"/>
    </row>
    <row r="43" spans="1:13" ht="31.5">
      <c r="A43" s="22" t="s">
        <v>40</v>
      </c>
      <c r="B43" s="31">
        <v>124560</v>
      </c>
      <c r="C43" s="23"/>
      <c r="E43" s="23"/>
      <c r="F43" s="23"/>
      <c r="G43" s="23"/>
      <c r="I43" s="7"/>
    </row>
    <row r="44" spans="1:13" ht="51" customHeight="1">
      <c r="A44" s="22" t="s">
        <v>41</v>
      </c>
      <c r="B44" s="34" t="s">
        <v>42</v>
      </c>
      <c r="C44" s="23"/>
      <c r="E44" s="23"/>
      <c r="F44" s="23"/>
      <c r="G44" s="23"/>
      <c r="I44" s="7"/>
    </row>
    <row r="45" spans="1:13">
      <c r="A45" s="6"/>
      <c r="B45" s="8"/>
    </row>
    <row r="46" spans="1:13">
      <c r="A46" s="6"/>
      <c r="B46" s="8"/>
    </row>
    <row r="47" spans="1:13" ht="51.75" customHeight="1">
      <c r="A47" s="62" t="s">
        <v>58</v>
      </c>
      <c r="B47" s="62"/>
    </row>
    <row r="48" spans="1:13" ht="32.25" customHeight="1">
      <c r="A48" s="61" t="s">
        <v>44</v>
      </c>
      <c r="B48" s="61"/>
      <c r="C48" s="18"/>
    </row>
    <row r="49" spans="1:5" ht="38.25">
      <c r="A49" s="9" t="s">
        <v>45</v>
      </c>
      <c r="B49" s="9" t="s">
        <v>55</v>
      </c>
      <c r="C49" s="3"/>
    </row>
    <row r="50" spans="1:5">
      <c r="A50" s="9" t="s">
        <v>46</v>
      </c>
      <c r="B50" s="10">
        <v>775.55</v>
      </c>
      <c r="C50" s="3"/>
    </row>
    <row r="51" spans="1:5">
      <c r="A51" s="9" t="s">
        <v>47</v>
      </c>
      <c r="B51" s="10">
        <v>1326.58</v>
      </c>
      <c r="C51" s="3"/>
    </row>
    <row r="52" spans="1:5">
      <c r="A52" s="9" t="s">
        <v>48</v>
      </c>
      <c r="B52" s="10">
        <v>3829.31</v>
      </c>
      <c r="C52" s="3"/>
    </row>
    <row r="53" spans="1:5">
      <c r="A53" s="6"/>
      <c r="B53" s="3"/>
    </row>
    <row r="54" spans="1:5" ht="33.75" customHeight="1">
      <c r="A54" s="61" t="s">
        <v>49</v>
      </c>
      <c r="B54" s="61"/>
      <c r="C54" s="18"/>
    </row>
    <row r="55" spans="1:5" ht="38.25">
      <c r="A55" s="9" t="s">
        <v>45</v>
      </c>
      <c r="B55" s="9" t="s">
        <v>55</v>
      </c>
      <c r="C55" s="3"/>
    </row>
    <row r="56" spans="1:5">
      <c r="A56" s="9" t="s">
        <v>46</v>
      </c>
      <c r="B56" s="10">
        <v>775.55</v>
      </c>
      <c r="C56" s="3"/>
    </row>
    <row r="57" spans="1:5">
      <c r="A57" s="9" t="s">
        <v>50</v>
      </c>
      <c r="B57" s="10">
        <v>1818.89</v>
      </c>
      <c r="C57" s="3"/>
    </row>
    <row r="58" spans="1:5">
      <c r="A58" s="6"/>
      <c r="B58" s="8"/>
    </row>
    <row r="59" spans="1:5" ht="108" customHeight="1">
      <c r="A59" s="42" t="s">
        <v>51</v>
      </c>
      <c r="B59" s="42"/>
      <c r="C59" s="29"/>
      <c r="D59" s="30"/>
      <c r="E59" s="29"/>
    </row>
  </sheetData>
  <mergeCells count="7">
    <mergeCell ref="A59:B59"/>
    <mergeCell ref="A3:B3"/>
    <mergeCell ref="A5:B5"/>
    <mergeCell ref="A6:B6"/>
    <mergeCell ref="A47:B47"/>
    <mergeCell ref="A48:B48"/>
    <mergeCell ref="A54:B54"/>
  </mergeCells>
  <pageMargins left="0.22" right="0.18" top="1" bottom="1" header="0.5" footer="0.5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Энергоснабжение</vt:lpstr>
      <vt:lpstr>Купля-продажа</vt:lpstr>
      <vt:lpstr>ОАО "Оборонэнергосбыт"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Легкова Татьяна Александровна</cp:lastModifiedBy>
  <dcterms:created xsi:type="dcterms:W3CDTF">2012-06-14T07:40:56Z</dcterms:created>
  <dcterms:modified xsi:type="dcterms:W3CDTF">2012-06-15T04:07:25Z</dcterms:modified>
</cp:coreProperties>
</file>