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-eens-fs1\USERS\AksmanNV\сайт\заявки сайт\Разное\"/>
    </mc:Choice>
  </mc:AlternateContent>
  <xr:revisionPtr revIDLastSave="0" documentId="8_{B730F191-BCB4-4F9C-BB1D-8D721E047E87}" xr6:coauthVersionLast="36" xr6:coauthVersionMax="36" xr10:uidLastSave="{00000000-0000-0000-0000-000000000000}"/>
  <bookViews>
    <workbookView xWindow="0" yWindow="0" windowWidth="38400" windowHeight="17625" xr2:uid="{9368CD77-C53B-44F9-B115-88018441F82E}"/>
  </bookViews>
  <sheets>
    <sheet name="Раскрытие информации" sheetId="1" r:id="rId1"/>
  </sheets>
  <definedNames>
    <definedName name="_xlnm.Print_Area" localSheetId="0">'Раскрытие информации'!$A$1:$T$15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3" i="1" l="1"/>
  <c r="G13" i="1"/>
  <c r="F13" i="1"/>
  <c r="E13" i="1"/>
  <c r="G12" i="1"/>
  <c r="F12" i="1"/>
  <c r="E12" i="1"/>
  <c r="D12" i="1"/>
  <c r="G11" i="1"/>
  <c r="E11" i="1"/>
  <c r="D11" i="1"/>
  <c r="F11" i="1"/>
  <c r="G10" i="1"/>
  <c r="F10" i="1"/>
  <c r="E10" i="1"/>
  <c r="D10" i="1"/>
  <c r="F9" i="1"/>
  <c r="E9" i="1"/>
  <c r="D9" i="1"/>
  <c r="G9" i="1"/>
  <c r="E8" i="1"/>
  <c r="O14" i="1"/>
  <c r="F8" i="1"/>
  <c r="D8" i="1"/>
  <c r="S14" i="1"/>
  <c r="F7" i="1"/>
  <c r="Q14" i="1"/>
  <c r="P14" i="1"/>
  <c r="G7" i="1"/>
  <c r="M14" i="1"/>
  <c r="D7" i="1"/>
  <c r="A7" i="1"/>
  <c r="A8" i="1" s="1"/>
  <c r="A9" i="1" s="1"/>
  <c r="A10" i="1" s="1"/>
  <c r="A11" i="1" s="1"/>
  <c r="A12" i="1" s="1"/>
  <c r="A13" i="1" s="1"/>
  <c r="L14" i="1"/>
  <c r="D6" i="1" l="1"/>
  <c r="C13" i="1"/>
  <c r="C12" i="1"/>
  <c r="C9" i="1"/>
  <c r="C10" i="1"/>
  <c r="C11" i="1"/>
  <c r="N14" i="1"/>
  <c r="G8" i="1"/>
  <c r="H14" i="1"/>
  <c r="E7" i="1"/>
  <c r="R14" i="1"/>
  <c r="C7" i="1" l="1"/>
  <c r="F6" i="1"/>
  <c r="J14" i="1"/>
  <c r="G6" i="1"/>
  <c r="K14" i="1"/>
  <c r="C8" i="1"/>
  <c r="D14" i="1"/>
  <c r="E6" i="1"/>
  <c r="C6" i="1" s="1"/>
  <c r="C14" i="1" s="1"/>
  <c r="I14" i="1"/>
  <c r="E14" i="1" l="1"/>
  <c r="G14" i="1"/>
  <c r="F14" i="1"/>
</calcChain>
</file>

<file path=xl/sharedStrings.xml><?xml version="1.0" encoding="utf-8"?>
<sst xmlns="http://schemas.openxmlformats.org/spreadsheetml/2006/main" count="34" uniqueCount="21">
  <si>
    <t>Полезный отпуск электроэнергии потребителям гарантирующего поставщика - АО "Екатеринбургэнергосбыт" в разрезе сетевых организаций, тыс. кВтч</t>
  </si>
  <si>
    <t>ноябрь 2025</t>
  </si>
  <si>
    <t>№ п/п</t>
  </si>
  <si>
    <t>Наименование сетевой организации</t>
  </si>
  <si>
    <t>ВСЕГО</t>
  </si>
  <si>
    <t>ИТОГО</t>
  </si>
  <si>
    <t>Прочие</t>
  </si>
  <si>
    <t>Потери в сетях ТСО</t>
  </si>
  <si>
    <t>Население</t>
  </si>
  <si>
    <t>ВН</t>
  </si>
  <si>
    <t>СН1</t>
  </si>
  <si>
    <t>СН2</t>
  </si>
  <si>
    <t>НН</t>
  </si>
  <si>
    <t>АО "ЕЭСК"</t>
  </si>
  <si>
    <t>АО "Облкоммунэнерго"</t>
  </si>
  <si>
    <t>ОАО "РЖД"</t>
  </si>
  <si>
    <t>ФГАОУ ВО "УрФУ имени первого Президента России Б.Н. Ельцина"</t>
  </si>
  <si>
    <t>АО "Уральские электрические сети"</t>
  </si>
  <si>
    <t>АО "Оборонэнерго"</t>
  </si>
  <si>
    <t>ПАО "Россети Урал"</t>
  </si>
  <si>
    <t>ООО "Энергошаля"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</si>
</sst>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10"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b/>
      <sz val="10"/>
      <color theme="1"/>
      <name val="T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1" fillId="2" borderId="0" xfId="0" applyFont="1" applyFill="1"/>
    <xf numFmtId="49" fontId="1" fillId="2" borderId="0" xfId="0" applyNumberFormat="1" applyFont="1" applyFill="1"/>
    <xf numFmtId="49" fontId="2" fillId="0" borderId="0" xfId="0" applyNumberFormat="1" applyFont="1" applyBorder="1" applyAlignment="1">
      <alignment horizontal="right"/>
    </xf>
    <xf numFmtId="0" fontId="4" fillId="2" borderId="0" xfId="0" applyFont="1" applyFill="1"/>
    <xf numFmtId="164" fontId="6" fillId="2" borderId="1" xfId="0" applyNumberFormat="1" applyFont="1" applyFill="1" applyBorder="1" applyAlignment="1">
      <alignment horizontal="center" vertical="center" wrapText="1" shrinkToFit="1"/>
    </xf>
    <xf numFmtId="0" fontId="5" fillId="2" borderId="0" xfId="0" applyFont="1" applyFill="1" applyAlignment="1">
      <alignment wrapText="1" shrinkToFit="1"/>
    </xf>
    <xf numFmtId="0" fontId="5" fillId="2" borderId="1" xfId="0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vertical="center" wrapText="1" shrinkToFit="1"/>
    </xf>
    <xf numFmtId="164" fontId="6" fillId="2" borderId="1" xfId="0" applyNumberFormat="1" applyFont="1" applyFill="1" applyBorder="1" applyAlignment="1">
      <alignment horizontal="center" vertical="center"/>
    </xf>
    <xf numFmtId="164" fontId="5" fillId="2" borderId="1" xfId="1" applyNumberFormat="1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left" vertical="center" wrapText="1" shrinkToFit="1"/>
    </xf>
    <xf numFmtId="0" fontId="8" fillId="2" borderId="1" xfId="0" applyFont="1" applyFill="1" applyBorder="1" applyAlignment="1">
      <alignment horizontal="center" vertical="center" wrapText="1" shrinkToFit="1"/>
    </xf>
    <xf numFmtId="164" fontId="8" fillId="2" borderId="1" xfId="0" applyNumberFormat="1" applyFont="1" applyFill="1" applyBorder="1" applyAlignment="1">
      <alignment horizontal="center" vertical="center" wrapText="1" shrinkToFit="1"/>
    </xf>
    <xf numFmtId="164" fontId="9" fillId="2" borderId="1" xfId="0" applyNumberFormat="1" applyFont="1" applyFill="1" applyBorder="1" applyAlignment="1">
      <alignment horizontal="center" vertical="center" wrapText="1" shrinkToFit="1"/>
    </xf>
    <xf numFmtId="0" fontId="8" fillId="2" borderId="0" xfId="0" applyFont="1" applyFill="1" applyAlignment="1">
      <alignment wrapText="1" shrinkToFit="1"/>
    </xf>
    <xf numFmtId="0" fontId="1" fillId="2" borderId="0" xfId="0" applyFont="1" applyFill="1" applyAlignment="1">
      <alignment vertical="center" wrapText="1"/>
    </xf>
    <xf numFmtId="164" fontId="1" fillId="2" borderId="0" xfId="0" applyNumberFormat="1" applyFont="1" applyFill="1"/>
    <xf numFmtId="165" fontId="1" fillId="2" borderId="0" xfId="0" applyNumberFormat="1" applyFont="1" applyFill="1"/>
    <xf numFmtId="0" fontId="3" fillId="2" borderId="1" xfId="0" applyFont="1" applyFill="1" applyBorder="1" applyAlignment="1">
      <alignment horizontal="center" vertical="center" wrapText="1" shrinkToFit="1"/>
    </xf>
    <xf numFmtId="49" fontId="3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2">
    <cellStyle name="Обычный" xfId="0" builtinId="0"/>
    <cellStyle name="Обычный_Форма сводной ведомости СЭ" xfId="1" xr:uid="{D13023F6-8CA7-42DD-BF2C-B3A03E2160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BD67F-F357-469C-BF76-B1030B967022}">
  <sheetPr>
    <pageSetUpPr fitToPage="1"/>
  </sheetPr>
  <dimension ref="A2:S15"/>
  <sheetViews>
    <sheetView tabSelected="1" zoomScale="86" zoomScaleNormal="86" zoomScaleSheetLayoutView="85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L30" sqref="L30"/>
    </sheetView>
  </sheetViews>
  <sheetFormatPr defaultColWidth="9.140625" defaultRowHeight="12.75"/>
  <cols>
    <col min="1" max="1" width="9.140625" style="1"/>
    <col min="2" max="2" width="47.5703125" style="19" customWidth="1"/>
    <col min="3" max="3" width="25.5703125" style="3" customWidth="1"/>
    <col min="4" max="4" width="23.140625" style="3" customWidth="1"/>
    <col min="5" max="6" width="13.28515625" style="3" customWidth="1"/>
    <col min="7" max="7" width="13.42578125" style="3" customWidth="1"/>
    <col min="8" max="16" width="13.28515625" style="3" customWidth="1"/>
    <col min="17" max="17" width="14.5703125" style="3" customWidth="1"/>
    <col min="18" max="18" width="13.28515625" style="3" customWidth="1"/>
    <col min="19" max="19" width="16.140625" style="3" customWidth="1"/>
    <col min="20" max="20" width="2.5703125" style="3" customWidth="1"/>
    <col min="21" max="16384" width="9.140625" style="3"/>
  </cols>
  <sheetData>
    <row r="2" spans="1:19" ht="20.25">
      <c r="B2" s="2" t="s">
        <v>0</v>
      </c>
      <c r="R2" s="4"/>
      <c r="S2" s="5" t="s">
        <v>1</v>
      </c>
    </row>
    <row r="4" spans="1:19" s="6" customFormat="1" ht="22.5" customHeight="1">
      <c r="A4" s="23" t="s">
        <v>2</v>
      </c>
      <c r="B4" s="23" t="s">
        <v>3</v>
      </c>
      <c r="C4" s="25" t="s">
        <v>4</v>
      </c>
      <c r="D4" s="22" t="s">
        <v>5</v>
      </c>
      <c r="E4" s="22"/>
      <c r="F4" s="22"/>
      <c r="G4" s="22"/>
      <c r="H4" s="22" t="s">
        <v>6</v>
      </c>
      <c r="I4" s="22"/>
      <c r="J4" s="22"/>
      <c r="K4" s="22"/>
      <c r="L4" s="22" t="s">
        <v>7</v>
      </c>
      <c r="M4" s="22"/>
      <c r="N4" s="22"/>
      <c r="O4" s="22"/>
      <c r="P4" s="22" t="s">
        <v>8</v>
      </c>
      <c r="Q4" s="22"/>
      <c r="R4" s="22"/>
      <c r="S4" s="22"/>
    </row>
    <row r="5" spans="1:19" s="8" customFormat="1" ht="27.75" customHeight="1">
      <c r="A5" s="24"/>
      <c r="B5" s="24"/>
      <c r="C5" s="26"/>
      <c r="D5" s="7" t="s">
        <v>9</v>
      </c>
      <c r="E5" s="7" t="s">
        <v>10</v>
      </c>
      <c r="F5" s="7" t="s">
        <v>11</v>
      </c>
      <c r="G5" s="7" t="s">
        <v>12</v>
      </c>
      <c r="H5" s="7" t="s">
        <v>9</v>
      </c>
      <c r="I5" s="7" t="s">
        <v>10</v>
      </c>
      <c r="J5" s="7" t="s">
        <v>11</v>
      </c>
      <c r="K5" s="7" t="s">
        <v>12</v>
      </c>
      <c r="L5" s="7" t="s">
        <v>9</v>
      </c>
      <c r="M5" s="7" t="s">
        <v>10</v>
      </c>
      <c r="N5" s="7" t="s">
        <v>11</v>
      </c>
      <c r="O5" s="7" t="s">
        <v>12</v>
      </c>
      <c r="P5" s="7" t="s">
        <v>9</v>
      </c>
      <c r="Q5" s="7" t="s">
        <v>10</v>
      </c>
      <c r="R5" s="7" t="s">
        <v>11</v>
      </c>
      <c r="S5" s="7" t="s">
        <v>12</v>
      </c>
    </row>
    <row r="6" spans="1:19" s="8" customFormat="1" ht="30" customHeight="1">
      <c r="A6" s="9">
        <v>1</v>
      </c>
      <c r="B6" s="10" t="s">
        <v>13</v>
      </c>
      <c r="C6" s="11">
        <f>SUM(D6:G6)</f>
        <v>479635.42479341815</v>
      </c>
      <c r="D6" s="12">
        <f>SUM(H6+L6+P6)</f>
        <v>147010.24645999979</v>
      </c>
      <c r="E6" s="12">
        <f>SUM(I6+M6+Q6)</f>
        <v>5585.225225000002</v>
      </c>
      <c r="F6" s="12">
        <f>SUM(J6+N6+R6)</f>
        <v>162553.52054156808</v>
      </c>
      <c r="G6" s="12">
        <f>SUM(K6+O6+S6)</f>
        <v>164486.43256685024</v>
      </c>
      <c r="H6" s="12">
        <v>92153.809989999805</v>
      </c>
      <c r="I6" s="12">
        <v>5218.899776000002</v>
      </c>
      <c r="J6" s="12">
        <v>109980.03731856809</v>
      </c>
      <c r="K6" s="12">
        <v>40812.986364000222</v>
      </c>
      <c r="L6" s="13">
        <v>51902.8</v>
      </c>
      <c r="M6" s="13">
        <v>0</v>
      </c>
      <c r="N6" s="13">
        <v>0</v>
      </c>
      <c r="O6" s="13">
        <v>0</v>
      </c>
      <c r="P6" s="12">
        <v>2953.6364700000004</v>
      </c>
      <c r="Q6" s="12">
        <v>366.32544899999988</v>
      </c>
      <c r="R6" s="12">
        <v>52573.483222999996</v>
      </c>
      <c r="S6" s="12">
        <v>123673.44620285001</v>
      </c>
    </row>
    <row r="7" spans="1:19" s="8" customFormat="1" ht="30" customHeight="1">
      <c r="A7" s="9">
        <f>A6+1</f>
        <v>2</v>
      </c>
      <c r="B7" s="10" t="s">
        <v>14</v>
      </c>
      <c r="C7" s="11">
        <f t="shared" ref="C7" si="0">SUM(D7:G7)</f>
        <v>3117.1240000000007</v>
      </c>
      <c r="D7" s="12">
        <f t="shared" ref="D7:G9" si="1">SUM(H7+L7+P7)</f>
        <v>169.85900000000001</v>
      </c>
      <c r="E7" s="12">
        <f t="shared" si="1"/>
        <v>0</v>
      </c>
      <c r="F7" s="12">
        <f>SUM(J7+N7+R7)</f>
        <v>1687.9470000000006</v>
      </c>
      <c r="G7" s="12">
        <f t="shared" si="1"/>
        <v>1259.3180000000002</v>
      </c>
      <c r="H7" s="13">
        <v>0</v>
      </c>
      <c r="I7" s="13">
        <v>0</v>
      </c>
      <c r="J7" s="13">
        <v>1131.1300000000006</v>
      </c>
      <c r="K7" s="13">
        <v>771.54500000000019</v>
      </c>
      <c r="L7" s="13">
        <v>169.85900000000001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556.81700000000001</v>
      </c>
      <c r="S7" s="13">
        <v>487.77300000000008</v>
      </c>
    </row>
    <row r="8" spans="1:19" s="8" customFormat="1" ht="30" customHeight="1">
      <c r="A8" s="9">
        <f t="shared" ref="A8:A13" si="2">A7+1</f>
        <v>3</v>
      </c>
      <c r="B8" s="10" t="s">
        <v>15</v>
      </c>
      <c r="C8" s="11">
        <f>SUM(D8:G8)</f>
        <v>3657.8725000000004</v>
      </c>
      <c r="D8" s="12">
        <f>SUM(H8+L8+P8)</f>
        <v>1889.3411800000001</v>
      </c>
      <c r="E8" s="12">
        <f t="shared" si="1"/>
        <v>0</v>
      </c>
      <c r="F8" s="12">
        <f>SUM(J8+N8+R8)</f>
        <v>870.80233999999996</v>
      </c>
      <c r="G8" s="12">
        <f t="shared" si="1"/>
        <v>897.72898000000032</v>
      </c>
      <c r="H8" s="13">
        <v>1786.9591800000001</v>
      </c>
      <c r="I8" s="13">
        <v>0</v>
      </c>
      <c r="J8" s="13">
        <v>821.12436000000002</v>
      </c>
      <c r="K8" s="13">
        <v>181.56502000000009</v>
      </c>
      <c r="L8" s="13">
        <v>102.38200000000001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49.677979999999991</v>
      </c>
      <c r="S8" s="13">
        <v>716.1639600000002</v>
      </c>
    </row>
    <row r="9" spans="1:19" s="8" customFormat="1" ht="30" customHeight="1">
      <c r="A9" s="9">
        <f t="shared" si="2"/>
        <v>4</v>
      </c>
      <c r="B9" s="14" t="s">
        <v>16</v>
      </c>
      <c r="C9" s="11">
        <f>SUM(D9:G9)</f>
        <v>12136.43420096131</v>
      </c>
      <c r="D9" s="12">
        <f>SUM(H9+L9+P9)</f>
        <v>1845.69821</v>
      </c>
      <c r="E9" s="12">
        <f>SUM(I9+M9+Q9)</f>
        <v>169.69063</v>
      </c>
      <c r="F9" s="12">
        <f t="shared" si="1"/>
        <v>4875.6024609613087</v>
      </c>
      <c r="G9" s="12">
        <f t="shared" si="1"/>
        <v>5245.4429000000009</v>
      </c>
      <c r="H9" s="13">
        <v>59.502209999999991</v>
      </c>
      <c r="I9" s="13">
        <v>169.69063</v>
      </c>
      <c r="J9" s="13">
        <v>2908.5303509613086</v>
      </c>
      <c r="K9" s="13">
        <v>2088.1414400000012</v>
      </c>
      <c r="L9" s="13">
        <v>1786.1959999999999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1967.0721100000001</v>
      </c>
      <c r="S9" s="13">
        <v>3157.3014599999997</v>
      </c>
    </row>
    <row r="10" spans="1:19" s="8" customFormat="1" ht="30" customHeight="1">
      <c r="A10" s="9">
        <f t="shared" si="2"/>
        <v>5</v>
      </c>
      <c r="B10" s="14" t="s">
        <v>17</v>
      </c>
      <c r="C10" s="7">
        <f t="shared" ref="C10:C12" si="3">SUM(D10:G10)</f>
        <v>3281.9433399999998</v>
      </c>
      <c r="D10" s="13">
        <f t="shared" ref="D10:G10" si="4">SUM(H10+L10+P10)</f>
        <v>313.76499999999999</v>
      </c>
      <c r="E10" s="13">
        <f t="shared" si="4"/>
        <v>0</v>
      </c>
      <c r="F10" s="13">
        <f>SUM(J10+N10+R10)</f>
        <v>2446.0881599999998</v>
      </c>
      <c r="G10" s="13">
        <f t="shared" si="4"/>
        <v>522.09018000000003</v>
      </c>
      <c r="H10" s="13">
        <v>0</v>
      </c>
      <c r="I10" s="13">
        <v>0</v>
      </c>
      <c r="J10" s="13">
        <v>2362.8017999999997</v>
      </c>
      <c r="K10" s="13">
        <v>106.00840000000008</v>
      </c>
      <c r="L10" s="13">
        <v>313.76499999999999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83.286359999999988</v>
      </c>
      <c r="S10" s="13">
        <v>416.08177999999998</v>
      </c>
    </row>
    <row r="11" spans="1:19" s="8" customFormat="1" ht="30" customHeight="1">
      <c r="A11" s="9">
        <f t="shared" si="2"/>
        <v>6</v>
      </c>
      <c r="B11" s="14" t="s">
        <v>18</v>
      </c>
      <c r="C11" s="7">
        <f>SUM(D11:G11)</f>
        <v>3652.4076399999999</v>
      </c>
      <c r="D11" s="13">
        <f t="shared" ref="D11:D12" si="5">SUM(H11+L11+P11)</f>
        <v>203.322</v>
      </c>
      <c r="E11" s="13">
        <f t="shared" ref="E11" si="6">SUM(I11+M11+Q11)</f>
        <v>0</v>
      </c>
      <c r="F11" s="13">
        <f>SUM(J11+N11+R11)</f>
        <v>1312.9280299999996</v>
      </c>
      <c r="G11" s="13">
        <f>SUM(K11+O11+S11)</f>
        <v>2136.1576100000002</v>
      </c>
      <c r="H11" s="13">
        <v>0</v>
      </c>
      <c r="I11" s="13">
        <v>0</v>
      </c>
      <c r="J11" s="13">
        <v>1118.9287099999997</v>
      </c>
      <c r="K11" s="13">
        <v>1780.4639400000001</v>
      </c>
      <c r="L11" s="13">
        <v>203.322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193.99932000000001</v>
      </c>
      <c r="S11" s="13">
        <v>355.69366999999994</v>
      </c>
    </row>
    <row r="12" spans="1:19" s="8" customFormat="1" ht="30" customHeight="1">
      <c r="A12" s="9">
        <f t="shared" si="2"/>
        <v>7</v>
      </c>
      <c r="B12" s="14" t="s">
        <v>19</v>
      </c>
      <c r="C12" s="7">
        <f t="shared" si="3"/>
        <v>24534.55418547053</v>
      </c>
      <c r="D12" s="13">
        <f t="shared" si="5"/>
        <v>0</v>
      </c>
      <c r="E12" s="13">
        <f t="shared" ref="E12:G13" si="7">SUM(I12+M12+Q12)</f>
        <v>2060.0058899999995</v>
      </c>
      <c r="F12" s="13">
        <f t="shared" si="7"/>
        <v>9897.2458854705001</v>
      </c>
      <c r="G12" s="13">
        <f t="shared" si="7"/>
        <v>12577.302410000029</v>
      </c>
      <c r="H12" s="13">
        <v>0</v>
      </c>
      <c r="I12" s="13">
        <v>2060.0058899999995</v>
      </c>
      <c r="J12" s="13">
        <v>8696.7181454705005</v>
      </c>
      <c r="K12" s="13">
        <v>3939.9075100000232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1200.52774</v>
      </c>
      <c r="S12" s="13">
        <v>8637.3949000000066</v>
      </c>
    </row>
    <row r="13" spans="1:19" s="8" customFormat="1" ht="30" customHeight="1">
      <c r="A13" s="9">
        <f t="shared" si="2"/>
        <v>8</v>
      </c>
      <c r="B13" s="14" t="s">
        <v>20</v>
      </c>
      <c r="C13" s="7">
        <f>SUM(D13:G13)</f>
        <v>14828.597860000016</v>
      </c>
      <c r="D13" s="13">
        <f>SUM(H13+L13+P13)</f>
        <v>-3.9999999998485691E-4</v>
      </c>
      <c r="E13" s="13">
        <f t="shared" si="7"/>
        <v>0</v>
      </c>
      <c r="F13" s="13">
        <f>SUM(J13+N13+R13)</f>
        <v>10922.635160000016</v>
      </c>
      <c r="G13" s="13">
        <f>SUM(K13+O13+S13)</f>
        <v>3905.9631000000008</v>
      </c>
      <c r="H13" s="13">
        <v>-3.9999999998485691E-4</v>
      </c>
      <c r="I13" s="13">
        <v>0</v>
      </c>
      <c r="J13" s="13">
        <v>7687.2701600000182</v>
      </c>
      <c r="K13" s="13">
        <v>595.02540000000158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3235.3649999999989</v>
      </c>
      <c r="S13" s="13">
        <v>3310.9376999999995</v>
      </c>
    </row>
    <row r="14" spans="1:19" s="18" customFormat="1" ht="24.75" customHeight="1">
      <c r="A14" s="15"/>
      <c r="B14" s="15" t="s">
        <v>5</v>
      </c>
      <c r="C14" s="16">
        <f t="shared" ref="C14:S14" si="8">SUM(C6:C13)</f>
        <v>544844.35851984995</v>
      </c>
      <c r="D14" s="16">
        <f>SUM(D6:D13)</f>
        <v>151432.23144999979</v>
      </c>
      <c r="E14" s="16">
        <f t="shared" si="8"/>
        <v>7814.9217450000015</v>
      </c>
      <c r="F14" s="16">
        <f t="shared" si="8"/>
        <v>194566.76957799995</v>
      </c>
      <c r="G14" s="16">
        <f t="shared" si="8"/>
        <v>191030.43574685027</v>
      </c>
      <c r="H14" s="16">
        <f t="shared" si="8"/>
        <v>94000.270979999812</v>
      </c>
      <c r="I14" s="16">
        <f t="shared" si="8"/>
        <v>7448.5962960000015</v>
      </c>
      <c r="J14" s="16">
        <f t="shared" si="8"/>
        <v>134706.54084499992</v>
      </c>
      <c r="K14" s="16">
        <f t="shared" si="8"/>
        <v>50275.643074000247</v>
      </c>
      <c r="L14" s="16">
        <f t="shared" si="8"/>
        <v>54478.323999999993</v>
      </c>
      <c r="M14" s="16">
        <f t="shared" si="8"/>
        <v>0</v>
      </c>
      <c r="N14" s="16">
        <f t="shared" si="8"/>
        <v>0</v>
      </c>
      <c r="O14" s="16">
        <f t="shared" si="8"/>
        <v>0</v>
      </c>
      <c r="P14" s="17">
        <f t="shared" si="8"/>
        <v>2953.6364700000004</v>
      </c>
      <c r="Q14" s="16">
        <f t="shared" si="8"/>
        <v>366.32544899999988</v>
      </c>
      <c r="R14" s="16">
        <f t="shared" si="8"/>
        <v>59860.228732999996</v>
      </c>
      <c r="S14" s="16">
        <f t="shared" si="8"/>
        <v>140754.79267285002</v>
      </c>
    </row>
    <row r="15" spans="1:19">
      <c r="C15" s="20"/>
      <c r="S15" s="21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5" fitToWidth="2" orientation="landscape" r:id="rId1"/>
  <headerFooter alignWithMargins="0"/>
  <colBreaks count="1" manualBreakCount="1">
    <brk id="19" max="46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DBC0E5F-14E0-430F-9A5A-E3F57FCAB5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8303A1B-549D-4945-A8B7-A1B863162576}">
  <ds:schemaRefs>
    <ds:schemaRef ds:uri="http://purl.org/dc/elements/1.1/"/>
    <ds:schemaRef ds:uri="http://schemas.openxmlformats.org/package/2006/metadata/core-properties"/>
    <ds:schemaRef ds:uri="http://purl.org/dc/dcmitype/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3777CB5F-1D68-448B-83B5-3D6476FB232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</vt:lpstr>
      <vt:lpstr>'Раскрытие информации'!Область_печати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Яметов Александр Эрикович</dc:creator>
  <cp:lastModifiedBy>Аксман Наталья Валерьевна</cp:lastModifiedBy>
  <dcterms:created xsi:type="dcterms:W3CDTF">2025-12-18T09:53:22Z</dcterms:created>
  <dcterms:modified xsi:type="dcterms:W3CDTF">2025-12-18T10:01:41Z</dcterms:modified>
</cp:coreProperties>
</file>