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1455" yWindow="3060" windowWidth="24255" windowHeight="7155" tabRatio="658"/>
  </bookViews>
  <sheets>
    <sheet name="План закупок" sheetId="2" r:id="rId1"/>
    <sheet name="Лист1" sheetId="3" r:id="rId2"/>
  </sheets>
  <definedNames>
    <definedName name="_xlnm._FilterDatabase" localSheetId="0" hidden="1">'План закупок'!$A$7:$BW$56</definedName>
    <definedName name="Z_08C2E202_12A3_47D3_9FFB_98CA1BF6DED4_.wvu.FilterData" localSheetId="0" hidden="1">'План закупок'!$A$7:$AX$8</definedName>
    <definedName name="Z_66814CD0_EAFA_400C_B596_536FF5EFFA38_.wvu.FilterData" localSheetId="0" hidden="1">'План закупок'!$A$7:$AX$8</definedName>
    <definedName name="Z_6D183BEC_C2CD_41F1_9C7E_530180CF74BE_.wvu.Cols" localSheetId="0" hidden="1">'План закупок'!$P:$P</definedName>
    <definedName name="Z_6D183BEC_C2CD_41F1_9C7E_530180CF74BE_.wvu.FilterData" localSheetId="0" hidden="1">'План закупок'!$A$7:$AX$8</definedName>
    <definedName name="Z_6D183BEC_C2CD_41F1_9C7E_530180CF74BE_.wvu.PrintArea" localSheetId="0" hidden="1">'План закупок'!$A$1:$AX$8</definedName>
    <definedName name="Z_8D365262_9604_4051_BE40_31812A008633_.wvu.FilterData" localSheetId="0" hidden="1">'План закупок'!$A$7:$AX$8</definedName>
    <definedName name="Z_91CCA552_4FF9_4F8A_918F_E90526B3286D_.wvu.Cols" localSheetId="0" hidden="1">'План закупок'!#REF!</definedName>
    <definedName name="Z_91CCA552_4FF9_4F8A_918F_E90526B3286D_.wvu.FilterData" localSheetId="0" hidden="1">'План закупок'!$A$7:$AX$8</definedName>
    <definedName name="Z_91CCA552_4FF9_4F8A_918F_E90526B3286D_.wvu.PrintArea" localSheetId="0" hidden="1">'План закупок'!$A$1:$AX$8</definedName>
    <definedName name="Z_AF533CF8_BCBD_4BCE_89DB_18D6C13C2DDE_.wvu.Cols" localSheetId="0" hidden="1">'План закупок'!#REF!</definedName>
    <definedName name="Z_AF533CF8_BCBD_4BCE_89DB_18D6C13C2DDE_.wvu.FilterData" localSheetId="0" hidden="1">'План закупок'!$A$7:$AX$8</definedName>
    <definedName name="Z_AF533CF8_BCBD_4BCE_89DB_18D6C13C2DDE_.wvu.PrintArea" localSheetId="0" hidden="1">'План закупок'!$A$1:$AX$8</definedName>
    <definedName name="_xlnm.Print_Area" localSheetId="0">'План закупок'!$A$1:$Y$11</definedName>
  </definedNames>
  <calcPr calcId="1445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70" i="2" l="1"/>
  <c r="Q69" i="2" l="1"/>
  <c r="P68" i="2" l="1"/>
  <c r="P67" i="2" l="1"/>
  <c r="R67" i="2" s="1"/>
  <c r="P66" i="2"/>
  <c r="R66" i="2" s="1"/>
  <c r="P64" i="2" l="1"/>
  <c r="Q61" i="2" l="1"/>
  <c r="P58" i="2" l="1"/>
  <c r="P57" i="2"/>
  <c r="R8" i="2" l="1"/>
  <c r="E14" i="3" l="1"/>
  <c r="E18" i="3" s="1"/>
  <c r="E15" i="3" l="1"/>
  <c r="E16" i="3"/>
  <c r="E17" i="3" s="1"/>
  <c r="P43" i="2"/>
  <c r="P42" i="2"/>
  <c r="P39" i="2"/>
  <c r="P33" i="2"/>
  <c r="P32" i="2"/>
  <c r="P35" i="2" l="1"/>
  <c r="P34" i="2"/>
  <c r="R34" i="2" s="1"/>
  <c r="P26" i="2" l="1"/>
  <c r="P25" i="2"/>
  <c r="P24" i="2"/>
  <c r="R24" i="2" s="1"/>
  <c r="P22" i="2"/>
  <c r="P21" i="2"/>
  <c r="P19" i="2" l="1"/>
  <c r="P18" i="2"/>
  <c r="P16" i="2"/>
  <c r="P15" i="2"/>
  <c r="P13" i="2"/>
  <c r="P12" i="2"/>
  <c r="P10" i="2"/>
  <c r="P9" i="2"/>
  <c r="P20" i="2" l="1"/>
  <c r="R20" i="2" s="1"/>
  <c r="P17" i="2"/>
  <c r="R17" i="2" s="1"/>
  <c r="P14" i="2"/>
  <c r="R14" i="2" s="1"/>
  <c r="P11" i="2"/>
  <c r="P8" i="2"/>
</calcChain>
</file>

<file path=xl/sharedStrings.xml><?xml version="1.0" encoding="utf-8"?>
<sst xmlns="http://schemas.openxmlformats.org/spreadsheetml/2006/main" count="1477" uniqueCount="278">
  <si>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</si>
  <si>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</si>
  <si>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</si>
  <si>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</si>
  <si>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</si>
  <si>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</si>
  <si>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</si>
  <si>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</si>
  <si>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</si>
  <si>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</si>
  <si>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</si>
  <si>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</si>
  <si>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</si>
  <si>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</si>
  <si>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</si>
  <si>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</si>
  <si>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</si>
  <si>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</si>
  <si>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</si>
  <si>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</si>
  <si>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</si>
  <si>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</si>
  <si>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</si>
  <si>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</si>
  <si>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</si>
  <si>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</si>
  <si>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</si>
  <si>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</si>
  <si>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</si>
  <si>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</si>
  <si>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</si>
  <si>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</si>
  <si>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</si>
  <si>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</si>
  <si>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</si>
  <si>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</si>
  <si>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</si>
  <si>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</si>
  <si>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</si>
  <si>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</si>
  <si>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</si>
  <si>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</si>
  <si>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</si>
  <si>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</si>
  <si>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</si>
  <si>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</si>
  <si>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</si>
  <si>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</si>
  <si>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</si>
  <si>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АО "ЕЭнС"</t>
  </si>
  <si>
    <t>Подразделение</t>
  </si>
  <si>
    <t>Основание для проведения закупки у ЕП (пункт ЕСЗ)</t>
  </si>
  <si>
    <t>г.Екатеринбург</t>
  </si>
  <si>
    <t>Планируемая дата размещения извещения о начале закупочной процедуры/заключения договора у ЕП
(чч.мм.гггг)</t>
  </si>
  <si>
    <t>Планируемая дата подведения итогов по закупочной процедуре/заключения договора у ЕП
(чч.мм.гггг)</t>
  </si>
  <si>
    <t>НЕТ</t>
  </si>
  <si>
    <t>Договор</t>
  </si>
  <si>
    <t>усл. ед.</t>
  </si>
  <si>
    <t>ЕП</t>
  </si>
  <si>
    <t>Соответствие ТЗ</t>
  </si>
  <si>
    <t>МТРиО</t>
  </si>
  <si>
    <t>17.23</t>
  </si>
  <si>
    <t>Коммерческие предложения</t>
  </si>
  <si>
    <t>электронная</t>
  </si>
  <si>
    <t>46.76.1</t>
  </si>
  <si>
    <t>17.12</t>
  </si>
  <si>
    <t>х</t>
  </si>
  <si>
    <t>81.21</t>
  </si>
  <si>
    <t>81.21.10</t>
  </si>
  <si>
    <t>Услуги</t>
  </si>
  <si>
    <t>81.10</t>
  </si>
  <si>
    <t>81.10.10</t>
  </si>
  <si>
    <t>Работы</t>
  </si>
  <si>
    <t>ТС</t>
  </si>
  <si>
    <t>49.32</t>
  </si>
  <si>
    <t>49.32.12</t>
  </si>
  <si>
    <t>Оказание услуг почтовой связи по пересылке простой и заказной письменной корреспонденции</t>
  </si>
  <si>
    <t>53.10.13</t>
  </si>
  <si>
    <t>53.10</t>
  </si>
  <si>
    <t>ОТУ</t>
  </si>
  <si>
    <t>Охрана</t>
  </si>
  <si>
    <t>80.10</t>
  </si>
  <si>
    <t>80.10.12</t>
  </si>
  <si>
    <t>УП</t>
  </si>
  <si>
    <t>65.12.1</t>
  </si>
  <si>
    <t xml:space="preserve">
65.12.12
</t>
  </si>
  <si>
    <t>Д</t>
  </si>
  <si>
    <t>Бизнес-план</t>
  </si>
  <si>
    <t>ИТ</t>
  </si>
  <si>
    <t>УСПО</t>
  </si>
  <si>
    <t>Оказание услуги контакт-центра</t>
  </si>
  <si>
    <t>82.20</t>
  </si>
  <si>
    <t>82.20.1</t>
  </si>
  <si>
    <t>Себестоимость</t>
  </si>
  <si>
    <t xml:space="preserve">Сопровождение ОИК "Сбыт" </t>
  </si>
  <si>
    <t>62.01</t>
  </si>
  <si>
    <t>62.01.1</t>
  </si>
  <si>
    <t>не электронная</t>
  </si>
  <si>
    <t>46.51</t>
  </si>
  <si>
    <t>26.20</t>
  </si>
  <si>
    <t>ОККО</t>
  </si>
  <si>
    <t>Прочие собственные  средства</t>
  </si>
  <si>
    <t>Предоставление права использования программы для ЭВМ "Диадок"</t>
  </si>
  <si>
    <t>ЗПэф</t>
  </si>
  <si>
    <t>ЗПэфМСП</t>
  </si>
  <si>
    <t>ПАО "Россети-Урал"</t>
  </si>
  <si>
    <t>Кэф</t>
  </si>
  <si>
    <t>ОДО УДиМО</t>
  </si>
  <si>
    <t>УПЭВТ</t>
  </si>
  <si>
    <t>71.12.62</t>
  </si>
  <si>
    <t>71.12.40.120</t>
  </si>
  <si>
    <t>65401000000</t>
  </si>
  <si>
    <t>АО "Почта России"</t>
  </si>
  <si>
    <t>ОМО</t>
  </si>
  <si>
    <t>ЗКэф</t>
  </si>
  <si>
    <t>ЗКэфМСП</t>
  </si>
  <si>
    <t>58.29.50</t>
  </si>
  <si>
    <t>58.29</t>
  </si>
  <si>
    <t>п. 5.8.1.1</t>
  </si>
  <si>
    <t>43.21</t>
  </si>
  <si>
    <t>69.10</t>
  </si>
  <si>
    <t>69.10.12</t>
  </si>
  <si>
    <t>Поставка канцелярских товаров для нужд АО "ЕЭнС" в 2022г.</t>
  </si>
  <si>
    <t>Поставка бумаги для нужд АО "ЕЭнС" в 2021г.</t>
  </si>
  <si>
    <t>Оказание услуг по уборке для нужд АО "ЕЭнС" в 2022г.</t>
  </si>
  <si>
    <t>Оказание услуг по уборке для нужд АО "ЕЭнС" в 2023г.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</si>
  <si>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2022г.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</si>
  <si>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2023г.</t>
  </si>
  <si>
    <t>Предоставление автомобильного транспорта с оказанием услуг по его эксплуатации для нужд АО "ЕЭнС" в 2022г.</t>
  </si>
  <si>
    <t>Предоставление автомобильного транспорта с оказанием услуг по его эксплуатации для нужд АО "ЕЭнС" в 2023г.</t>
  </si>
  <si>
    <t>Оказание услуг физической охраны (стационарный пост охраны) для нужд АО "ЕЭнС" в 2022г.</t>
  </si>
  <si>
    <t>Оказание услуг физической охраны (стационарный пост охраны) для нужд АО "ЕЭнС" в 2023г.</t>
  </si>
  <si>
    <t>Поставка компьютерной и копировально-множительной техники для нужд АО "ЕЭнС" в 2022г.</t>
  </si>
  <si>
    <t>2021-2022</t>
  </si>
  <si>
    <t>2022-2023</t>
  </si>
  <si>
    <t>Поставка коммуникационного оборудования для нужд АО "ЕЭнС" в 2022г.</t>
  </si>
  <si>
    <t>Поставка бумаги для нужд АО "ЕЭнС" в 2022г.</t>
  </si>
  <si>
    <t>2021+1</t>
  </si>
  <si>
    <t>2021+2</t>
  </si>
  <si>
    <t>2021+3</t>
  </si>
  <si>
    <t>2021-2023</t>
  </si>
  <si>
    <t>УПО</t>
  </si>
  <si>
    <t>Услуги корпоративного секретаря</t>
  </si>
  <si>
    <t xml:space="preserve">Добровольное личное страхование </t>
  </si>
  <si>
    <t xml:space="preserve">Поставка канцелярских товаров для нужд АО "ЕЭнС" в 2021г. </t>
  </si>
  <si>
    <t>Предоставление права использования программного обеспечения "MaxPatrol SIEM All-in-One, пакет дополнений"</t>
  </si>
  <si>
    <t>Приобретение неисключительных прав на использование программно-аппаратного комплекса Cisco</t>
  </si>
  <si>
    <t xml:space="preserve">Предоставление права использования программы «Тоннелепрокладчик» </t>
  </si>
  <si>
    <t>Организация GSM-каналов связи по протоколу M2M</t>
  </si>
  <si>
    <t>Поставка серверного оборудования для нужд АО "ЕЭнС" в 2021г.</t>
  </si>
  <si>
    <t>Тех. обслуживние ИС "МедВедь"</t>
  </si>
  <si>
    <t>62.01.2</t>
  </si>
  <si>
    <t>Нет</t>
  </si>
  <si>
    <t>Соглашение</t>
  </si>
  <si>
    <t>Поставка канцелярских товаров для нужд АО "ЕЭнС" в 2023г.</t>
  </si>
  <si>
    <t>2023-2024</t>
  </si>
  <si>
    <t>Поставка бумаги для нужд АО "ЕЭнС" в 2023г.</t>
  </si>
  <si>
    <t>Оказание услуг по уборке для нужд АО "ЕЭнС" в 2024г.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</si>
  <si>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2024г.</t>
  </si>
  <si>
    <t>Предоставление автомобильного транспорта с оказанием услуг по его эксплуатации для нужд АО "ЕЭнС" в 2024г.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</si>
  <si>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2023гг.</t>
  </si>
  <si>
    <t>Услуги по метрологическому обеспечению систем АИИС КУЭ АО «ЕЭнС» в 2021г.</t>
  </si>
  <si>
    <t>2021-2024</t>
  </si>
  <si>
    <t>Поставка компьютерной и копировально-множительной техники для нужд АО "ЕЭнС" в 2023г.</t>
  </si>
  <si>
    <t>Поставка коммуникационного оборудования для нужд АО "ЕЭнС" в 2023г.</t>
  </si>
  <si>
    <t>Поставка электромонтажной продукции, материалов и оборудования</t>
  </si>
  <si>
    <t>ОИСУ</t>
  </si>
  <si>
    <t>46.69.5</t>
  </si>
  <si>
    <t>47.7</t>
  </si>
  <si>
    <t>43.21.10.210</t>
  </si>
  <si>
    <t>Комарова Олеся Сергеевна</t>
  </si>
  <si>
    <t>п.5.8.1.3</t>
  </si>
  <si>
    <t>План закупки АО ЕЭнС  на 2021 год (в части закупок для МСП на 2021-2023 год)</t>
  </si>
  <si>
    <t>Прибыль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</si>
  <si>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2024гг.</t>
  </si>
  <si>
    <t>665906310904</t>
  </si>
  <si>
    <t>82.19.13</t>
  </si>
  <si>
    <t>74.83</t>
  </si>
  <si>
    <t>46.52</t>
  </si>
  <si>
    <t>п.п. 5.8.1.3</t>
  </si>
  <si>
    <t>ООО «ЕКАТЕРИНБУРГ-2000»</t>
  </si>
  <si>
    <t>ООО "Прософт-Системы"</t>
  </si>
  <si>
    <t>АО «Производственная фирма «СКБ КОНТУР»</t>
  </si>
  <si>
    <t>ООО «Техносбыт»</t>
  </si>
  <si>
    <t>ООО "ИК «ХОСТ»</t>
  </si>
  <si>
    <t>Построение интеллектуальной системы учета для МКД в рамках выполнения ФЗ-522 от 27.12.2018</t>
  </si>
  <si>
    <t>нет</t>
  </si>
  <si>
    <t>КэфМСП</t>
  </si>
  <si>
    <t>Поставка расходных материалов и ЗИП для компьютерной техники для нужд АО "ЕЭнС" в 2022 г.</t>
  </si>
  <si>
    <t>Поставка компьютерной и оргтехники стоимостью менее 40 тысяч рублей для нужд АО "ЕЭнС" в 2022 г.</t>
  </si>
  <si>
    <t>Поставка расходных материалов и ЗИП для компьютерной техники для нужд АО "ЕЭнС" в 2023 г.</t>
  </si>
  <si>
    <t>Поставка компьютерной и оргтехники стоимостью менее 40 тысяч рублей для нужд АО "ЕЭнС" в 2023 г.</t>
  </si>
  <si>
    <t>Оказание услуг физической охраны (стационарный пост охраны) для нужд АО "ЕЭнС" в 2024г.</t>
  </si>
  <si>
    <t>Оказание услуг комплексного технического обеспечения печати документов для АО «ЕЭнС» в 2021-2024 годах.</t>
  </si>
  <si>
    <t>1к</t>
  </si>
  <si>
    <t>82.19</t>
  </si>
  <si>
    <t>82.19.11.000</t>
  </si>
  <si>
    <t>Протокол ЦЗО №04 от 16.02.2021</t>
  </si>
  <si>
    <t>Протокол ЦЗО №05 от 10.03.2021</t>
  </si>
  <si>
    <t>Поставка вычислительной техники для обеспечения потребности АО "ЕЭнС" в 2021г.</t>
  </si>
  <si>
    <t>Протокол ЦЗО №06 от 17.03.2021</t>
  </si>
  <si>
    <t>46.52.12.000</t>
  </si>
  <si>
    <t>Право заключения договора на оказание услуг по доработке системы электронного документооборота (СЭД) для
 АО «ЕЭнС» на базе программного продукта "1С: Документооборот КОРП 2.1"</t>
  </si>
  <si>
    <t>Протокол ЦЗО №08 от 09.04.2021</t>
  </si>
  <si>
    <t>Протокол ЦЗО №09 от 23.04.2021</t>
  </si>
  <si>
    <t>Выполнение проектных, строительно-монтажных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</t>
  </si>
  <si>
    <t>Поставка печатно-копировального оборудования для обеспечения потребности  для нужд АО "ЕЭнС" в 2021 г.</t>
  </si>
  <si>
    <t>47.41.3</t>
  </si>
  <si>
    <t>47.41.30.000</t>
  </si>
  <si>
    <t>Зпэф</t>
  </si>
  <si>
    <t>Протокол ЦЗО №11 от 18.05.2021</t>
  </si>
  <si>
    <t>Протокол ЦЗО №05 от 10.03.2021  Протокол ЦЗО №11 от 18.05.2021</t>
  </si>
  <si>
    <t>43.29</t>
  </si>
  <si>
    <t>43.29.19.190</t>
  </si>
  <si>
    <t>Коммерческое предложение</t>
  </si>
  <si>
    <t>п.5.8.1.3.</t>
  </si>
  <si>
    <t>ОАО "МРСК Урала"</t>
  </si>
  <si>
    <t>Оказание услуг по созданию и внедрению системы автоматизации энергосбытовых процессов в АО «Екатеринбургэнергосбыт»</t>
  </si>
  <si>
    <t>Протокол ЦЗО №13 от 28.05.2021</t>
  </si>
  <si>
    <t>Поставка офисной мебели для нужд АО "ЕЭнС" во 2 квартале 2021 г.</t>
  </si>
  <si>
    <t>Протокол ЦЗО № 14 от 03.06.2021</t>
  </si>
  <si>
    <t>Поставка офисных кресел для нужд АО "ЕЭнС" во 2 квартале 2021 г.</t>
  </si>
  <si>
    <t>31.01.</t>
  </si>
  <si>
    <t>31.01</t>
  </si>
  <si>
    <t>Протокол ЦЗО № 12 от 24.05.2021 Протокол ЦЗО № 15 от 09.06.2021</t>
  </si>
  <si>
    <t>Оказание услуг по установке/замене измерительных комплексов электроэнергии в многоквартирных домах в зоне действия Гарантирующего поставщика АО «ЕЭнС»</t>
  </si>
  <si>
    <t xml:space="preserve">Протокол ЦЗО № 17 от 29.06.2021 </t>
  </si>
  <si>
    <t>УКО</t>
  </si>
  <si>
    <t>Оказание услуг по организации и проведению открытого корпоративного чемпионата профессионального мастерства ПАО «Россети» «Молодые профессионалы» по методике WorldSkills</t>
  </si>
  <si>
    <t>Протокол ЦЗО №21 от 29.07.2021</t>
  </si>
  <si>
    <t>Учебный центр «МРСК Урала»</t>
  </si>
  <si>
    <t>5.8.1.6</t>
  </si>
  <si>
    <t>85.31</t>
  </si>
  <si>
    <t>85.30</t>
  </si>
  <si>
    <t>Поставка серверного оборудования для проекта автоматизации АО "ЕЭнС" в 2021 году</t>
  </si>
  <si>
    <t>Протокол ЦЗО №22 от 09.08.2021</t>
  </si>
  <si>
    <t>Инспекция</t>
  </si>
  <si>
    <t>Оказание услуг по введению ограничения и возобновлению режима потребления электроэнергии потребителям АО «ЕЭнС», непосредственно присоединенных к сетям Исполнителя</t>
  </si>
  <si>
    <t>5.8.1.3</t>
  </si>
  <si>
    <t>АО "ЕЭСК"</t>
  </si>
  <si>
    <t>74.90</t>
  </si>
  <si>
    <t>74.90.2</t>
  </si>
  <si>
    <t>47.42</t>
  </si>
  <si>
    <t>26.30</t>
  </si>
  <si>
    <t>комплект</t>
  </si>
  <si>
    <t xml:space="preserve"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2021г  </t>
  </si>
  <si>
    <t>Протокол ЦЗО №07 от 25.03.2021 Протокол ЦЗО №16 от 23.06.2021, Протокол ЦЗО №23 от 11.08.2021</t>
  </si>
  <si>
    <t>Оказание услуги виртуальный ЦОД для нужд АО "ЕЭнС" в 2021-2022 годах</t>
  </si>
  <si>
    <t>Протокол ЦЗО №23 от 11.08.2021</t>
  </si>
  <si>
    <t>62.03.19</t>
  </si>
  <si>
    <t>62.03.12.190</t>
  </si>
  <si>
    <t>Протокол ЦЗО №25 от 25.08.2021</t>
  </si>
  <si>
    <t>Поставка офисных кресел для нужд АО "ЕЭнС" в 3 квартале 2021 г.</t>
  </si>
  <si>
    <t>шт</t>
  </si>
  <si>
    <t>Протокол ЦЗО №30 от 21.09.2021</t>
  </si>
  <si>
    <t>Выполнение электромонтажных работ на объекте"Многоквартирный жилой дом"</t>
  </si>
  <si>
    <t>ООО "БН-Менеджмент"</t>
  </si>
  <si>
    <t>Протокол ЦЗО №31 от 29.09.2021</t>
  </si>
  <si>
    <t>Протокол ЦЗО №25 от 25.08.2021, Протокол ЦЗО №31 от 29.09.2021</t>
  </si>
  <si>
    <t>2022-2025</t>
  </si>
  <si>
    <t>Протокол ЦЗО №25 от  25.08.2021, Протокол ЦЗО №31 от 29.09.2021</t>
  </si>
  <si>
    <t>Протокол ЦЗО №14 от 03.06.2021, Протокол ЦЗО №31 от 29.09.2021</t>
  </si>
  <si>
    <t>43.21.1</t>
  </si>
  <si>
    <t>Протокол ЦЗО №35 от 10.11.2021</t>
  </si>
  <si>
    <t>Протокол ЦЗО №31 от 29.09.2021, Протокол ЦЗО №35 от 10.11.2021</t>
  </si>
  <si>
    <t>Протокол ЦЗО №36 от 17.11.2021</t>
  </si>
  <si>
    <t>Протокол ЦЗО №37 от 25.11.2021</t>
  </si>
  <si>
    <t>Поставка офисной мебели для нужд АО "ЕЭнС" в 4 квартале 2021 г.</t>
  </si>
  <si>
    <t>Протокол ЦЗО №38 от 01.12.2021</t>
  </si>
  <si>
    <t>Выполнение ремонта офисных помещений АО "ЕЭнС"</t>
  </si>
  <si>
    <t>Размещение оборудования в ЦОД с каналом L2  для нужд АО "ЕЭнС" в 2021-2024г.г.</t>
  </si>
  <si>
    <t>43.3</t>
  </si>
  <si>
    <t>Поставка щитов на объект: "Жилой дом по улице Отто Шмидта, 44 в г.Екатеринбурге"</t>
  </si>
  <si>
    <t>п.5.6.15</t>
  </si>
  <si>
    <t>ООО "ЭТП"</t>
  </si>
  <si>
    <t>Выполнение работ  по модернизации главного распределительного щита здания театра в части устройства аварийного ввода резерва для секций №1, №2</t>
  </si>
  <si>
    <t>ООО «Свердловэлектромонтаж»</t>
  </si>
  <si>
    <t>Протокол ЦЗО №41 от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</si>
</sst>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000_р_._-;\-* #,##0.00000_р_._-;_-* &quot;-&quot;???_р_._-;_-@_-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</cellStyleXfs>
  <cellXfs count="137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5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6" fontId="131" fillId="0" borderId="0" xfId="0" applyNumberFormat="1" applyFont="1" applyAlignment="1" applyProtection="1">
      <alignment horizontal="center" vertical="top"/>
      <protection locked="0"/>
    </xf>
    <xf numFmtId="1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97" fontId="131" fillId="0" borderId="0" xfId="0" applyNumberFormat="1" applyFont="1" applyAlignment="1" applyProtection="1">
      <alignment horizontal="center" vertical="top"/>
      <protection locked="0"/>
    </xf>
    <xf numFmtId="49" fontId="133" fillId="0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0" xfId="0" applyNumberFormat="1" applyFont="1" applyBorder="1" applyAlignment="1" applyProtection="1">
      <alignment horizontal="right" vertical="center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hidden="1"/>
    </xf>
    <xf numFmtId="168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top"/>
      <protection locked="0"/>
    </xf>
    <xf numFmtId="0" fontId="79" fillId="0" borderId="0" xfId="0" applyFont="1" applyFill="1" applyAlignment="1" applyProtection="1">
      <alignment horizontal="center" vertical="top"/>
      <protection locked="0"/>
    </xf>
    <xf numFmtId="0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>
      <alignment horizontal="center" vertical="center" wrapText="1"/>
    </xf>
    <xf numFmtId="167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1" xfId="0" applyFont="1" applyFill="1" applyBorder="1" applyAlignment="1">
      <alignment horizontal="center" vertical="center" wrapText="1"/>
    </xf>
    <xf numFmtId="4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7" fillId="0" borderId="1" xfId="0" applyNumberFormat="1" applyFont="1" applyFill="1" applyBorder="1" applyAlignment="1">
      <alignment horizontal="center" vertical="center" wrapText="1"/>
    </xf>
    <xf numFmtId="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1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quotePrefix="1" applyFont="1" applyFill="1" applyBorder="1" applyAlignment="1" applyProtection="1">
      <alignment horizontal="center" vertical="center" wrapText="1"/>
      <protection hidden="1"/>
    </xf>
    <xf numFmtId="0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5" fillId="0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0" fontId="79" fillId="143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>
      <alignment horizontal="center" vertical="center" wrapText="1"/>
    </xf>
    <xf numFmtId="0" fontId="83" fillId="143" borderId="51" xfId="0" applyFont="1" applyFill="1" applyBorder="1" applyAlignment="1">
      <alignment horizontal="center" vertical="center" wrapText="1"/>
    </xf>
    <xf numFmtId="0" fontId="83" fillId="143" borderId="1" xfId="0" applyFont="1" applyFill="1" applyBorder="1" applyAlignment="1">
      <alignment horizontal="center" vertical="center" wrapText="1"/>
    </xf>
    <xf numFmtId="4" fontId="79" fillId="143" borderId="1" xfId="0" applyNumberFormat="1" applyFont="1" applyFill="1" applyBorder="1" applyAlignment="1" applyProtection="1">
      <alignment horizontal="center" vertical="center" wrapText="1"/>
      <protection hidden="1"/>
    </xf>
    <xf numFmtId="167" fontId="136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hidden="1"/>
    </xf>
    <xf numFmtId="0" fontId="136" fillId="143" borderId="51" xfId="0" applyFont="1" applyFill="1" applyBorder="1" applyAlignment="1">
      <alignment horizontal="center" vertical="center" wrapText="1"/>
    </xf>
    <xf numFmtId="16" fontId="136" fillId="143" borderId="5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4" fontId="79" fillId="143" borderId="1" xfId="0" applyNumberFormat="1" applyFont="1" applyFill="1" applyBorder="1" applyAlignment="1" applyProtection="1">
      <alignment horizontal="center" vertical="center" wrapText="1"/>
      <protection locked="0"/>
    </xf>
    <xf numFmtId="167" fontId="7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5" fillId="143" borderId="1" xfId="0" applyFont="1" applyFill="1" applyBorder="1" applyAlignment="1" applyProtection="1">
      <alignment horizontal="center" vertical="center" wrapText="1"/>
      <protection locked="0"/>
    </xf>
    <xf numFmtId="49" fontId="136" fillId="143" borderId="1" xfId="0" applyNumberFormat="1" applyFont="1" applyFill="1" applyBorder="1" applyAlignment="1">
      <alignment horizontal="center" vertical="center" wrapText="1"/>
    </xf>
    <xf numFmtId="0" fontId="79" fillId="143" borderId="51" xfId="0" applyFont="1" applyFill="1" applyBorder="1" applyAlignment="1" applyProtection="1">
      <alignment horizontal="center" vertical="center" wrapText="1"/>
      <protection locked="0"/>
    </xf>
    <xf numFmtId="0" fontId="136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79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51" xfId="0" applyFont="1" applyFill="1" applyBorder="1" applyAlignment="1" applyProtection="1">
      <alignment horizontal="center" vertical="center" wrapText="1"/>
      <protection locked="0"/>
    </xf>
    <xf numFmtId="167" fontId="79" fillId="143" borderId="51" xfId="0" applyNumberFormat="1" applyFont="1" applyFill="1" applyBorder="1" applyAlignment="1" applyProtection="1">
      <alignment horizontal="center" vertical="center" wrapText="1"/>
      <protection hidden="1"/>
    </xf>
    <xf numFmtId="14" fontId="79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51" xfId="0" applyFont="1" applyFill="1" applyBorder="1" applyAlignment="1">
      <alignment horizontal="center" vertical="center"/>
    </xf>
    <xf numFmtId="0" fontId="136" fillId="143" borderId="51" xfId="0" quotePrefix="1" applyFont="1" applyFill="1" applyBorder="1" applyAlignment="1" applyProtection="1">
      <alignment horizontal="center" vertical="center" wrapText="1"/>
      <protection hidden="1"/>
    </xf>
    <xf numFmtId="14" fontId="136" fillId="143" borderId="51" xfId="0" applyNumberFormat="1" applyFont="1" applyFill="1" applyBorder="1" applyAlignment="1" applyProtection="1">
      <alignment horizontal="center" vertical="center" wrapText="1"/>
      <protection locked="0"/>
    </xf>
    <xf numFmtId="166" fontId="136" fillId="143" borderId="51" xfId="61891" applyFont="1" applyFill="1" applyBorder="1" applyAlignment="1" applyProtection="1">
      <alignment horizontal="center" vertical="center" wrapText="1"/>
      <protection locked="0"/>
    </xf>
    <xf numFmtId="0" fontId="79" fillId="143" borderId="0" xfId="0" applyFont="1" applyFill="1" applyAlignment="1" applyProtection="1">
      <alignment horizontal="center" vertical="center" wrapText="1"/>
      <protection locked="0"/>
    </xf>
    <xf numFmtId="168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83" fillId="143" borderId="52" xfId="0" applyFont="1" applyFill="1" applyBorder="1" applyAlignment="1">
      <alignment horizontal="center" vertical="center" wrapText="1"/>
    </xf>
    <xf numFmtId="4" fontId="83" fillId="143" borderId="52" xfId="0" applyNumberFormat="1" applyFont="1" applyFill="1" applyBorder="1" applyAlignment="1">
      <alignment horizontal="center" vertical="center"/>
    </xf>
    <xf numFmtId="0" fontId="83" fillId="143" borderId="52" xfId="0" applyFont="1" applyFill="1" applyBorder="1" applyAlignment="1">
      <alignment horizontal="center" vertical="center"/>
    </xf>
    <xf numFmtId="14" fontId="83" fillId="143" borderId="52" xfId="0" applyNumberFormat="1" applyFont="1" applyFill="1" applyBorder="1" applyAlignment="1">
      <alignment horizontal="center" vertical="center"/>
    </xf>
    <xf numFmtId="14" fontId="83" fillId="143" borderId="53" xfId="0" applyNumberFormat="1" applyFont="1" applyFill="1" applyBorder="1" applyAlignment="1">
      <alignment horizontal="center" vertical="center"/>
    </xf>
    <xf numFmtId="0" fontId="79" fillId="0" borderId="53" xfId="0" applyFont="1" applyFill="1" applyBorder="1" applyAlignment="1" applyProtection="1">
      <alignment horizontal="center" vertical="center" wrapText="1"/>
      <protection locked="0"/>
    </xf>
    <xf numFmtId="0" fontId="13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53" xfId="0" applyFont="1" applyFill="1" applyBorder="1" applyAlignment="1" applyProtection="1">
      <alignment horizontal="center" vertical="center" wrapText="1"/>
      <protection locked="0"/>
    </xf>
    <xf numFmtId="167" fontId="79" fillId="0" borderId="53" xfId="0" applyNumberFormat="1" applyFont="1" applyFill="1" applyBorder="1" applyAlignment="1" applyProtection="1">
      <alignment horizontal="center" vertical="center" wrapText="1"/>
      <protection hidden="1"/>
    </xf>
    <xf numFmtId="14" fontId="79" fillId="143" borderId="53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53" xfId="0" quotePrefix="1" applyFont="1" applyFill="1" applyBorder="1" applyAlignment="1" applyProtection="1">
      <alignment horizontal="center" vertical="center" wrapText="1"/>
      <protection hidden="1"/>
    </xf>
    <xf numFmtId="14" fontId="13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9" fillId="143" borderId="53" xfId="0" applyFont="1" applyFill="1" applyBorder="1" applyAlignment="1" applyProtection="1">
      <alignment horizontal="center" vertical="center" wrapText="1"/>
      <protection locked="0"/>
    </xf>
    <xf numFmtId="167" fontId="79" fillId="143" borderId="53" xfId="0" applyNumberFormat="1" applyFont="1" applyFill="1" applyBorder="1" applyAlignment="1" applyProtection="1">
      <alignment horizontal="center" vertical="center" wrapText="1"/>
      <protection hidden="1"/>
    </xf>
    <xf numFmtId="0" fontId="136" fillId="143" borderId="53" xfId="0" applyFont="1" applyFill="1" applyBorder="1" applyAlignment="1">
      <alignment horizontal="center" vertical="center" wrapText="1"/>
    </xf>
    <xf numFmtId="4" fontId="136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83" fillId="143" borderId="54" xfId="0" applyFont="1" applyFill="1" applyBorder="1" applyAlignment="1" applyProtection="1">
      <alignment horizontal="left" vertical="center" wrapText="1"/>
      <protection locked="0"/>
    </xf>
    <xf numFmtId="0" fontId="79" fillId="143" borderId="53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quotePrefix="1" applyFont="1" applyFill="1" applyBorder="1" applyAlignment="1" applyProtection="1">
      <alignment horizontal="center" vertical="center" wrapText="1"/>
      <protection hidden="1"/>
    </xf>
    <xf numFmtId="167" fontId="8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79" fillId="143" borderId="1" xfId="0" applyNumberFormat="1" applyFont="1" applyFill="1" applyBorder="1" applyAlignment="1" applyProtection="1">
      <alignment horizontal="center" vertical="center" wrapText="1"/>
      <protection locked="0"/>
    </xf>
    <xf numFmtId="187" fontId="133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7" fontId="133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3" fillId="0" borderId="32" xfId="28" applyNumberFormat="1" applyFont="1" applyFill="1" applyBorder="1" applyAlignment="1" applyProtection="1">
      <alignment horizontal="center" vertical="top" wrapText="1"/>
      <protection locked="0"/>
    </xf>
    <xf numFmtId="185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7" fontId="135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5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5" fillId="0" borderId="32" xfId="28" applyNumberFormat="1" applyFont="1" applyFill="1" applyBorder="1" applyAlignment="1" applyProtection="1">
      <alignment horizontal="center" vertical="top" wrapText="1"/>
      <protection locked="0"/>
    </xf>
    <xf numFmtId="187" fontId="13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3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59048" applyNumberFormat="1" applyFont="1" applyFill="1" applyBorder="1" applyAlignment="1" applyProtection="1">
      <alignment horizontal="center" vertical="top" wrapText="1"/>
      <protection locked="0"/>
    </xf>
    <xf numFmtId="168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185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50" xfId="59048" applyNumberFormat="1" applyFont="1" applyFill="1" applyBorder="1" applyAlignment="1" applyProtection="1">
      <alignment horizontal="center" vertical="center" wrapText="1"/>
      <protection locked="0"/>
    </xf>
    <xf numFmtId="0" fontId="83" fillId="143" borderId="54" xfId="0" applyFont="1" applyFill="1" applyBorder="1" applyAlignment="1" applyProtection="1">
      <alignment horizontal="center" vertical="center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W70"/>
  <sheetViews>
    <sheetView tabSelected="1" zoomScale="90" zoomScaleNormal="90" workbookViewId="0">
      <pane xSplit="7" ySplit="7" topLeftCell="H67" activePane="bottomRight" state="frozen"/>
      <selection pane="topRight" activeCell="H1" sqref="H1"/>
      <selection pane="bottomLeft" activeCell="A8" sqref="A8"/>
      <selection pane="bottomRight" activeCell="J68" sqref="J68"/>
    </sheetView>
  </sheetViews>
  <sheetFormatPr defaultColWidth="9.140625" defaultRowHeight="12.75"/>
  <cols>
    <col min="1" max="1" width="7.28515625" style="1" customWidth="1"/>
    <col min="2" max="2" width="8.85546875" style="1" customWidth="1"/>
    <col min="3" max="4" width="11.28515625" style="1" customWidth="1"/>
    <col min="5" max="5" width="9.42578125" style="1" customWidth="1"/>
    <col min="6" max="6" width="7.85546875" style="1" customWidth="1"/>
    <col min="7" max="7" width="41.5703125" style="1" customWidth="1"/>
    <col min="8" max="8" width="10.140625" style="1" customWidth="1"/>
    <col min="9" max="9" width="13" style="1" customWidth="1"/>
    <col min="10" max="10" width="12.28515625" style="1" customWidth="1"/>
    <col min="11" max="11" width="13.5703125" style="1" customWidth="1"/>
    <col min="12" max="12" width="10.140625" style="1" customWidth="1"/>
    <col min="13" max="13" width="17.5703125" style="1" customWidth="1"/>
    <col min="14" max="14" width="17.42578125" style="1" customWidth="1"/>
    <col min="15" max="15" width="21.5703125" style="1" customWidth="1"/>
    <col min="16" max="16" width="20.28515625" style="1" customWidth="1"/>
    <col min="17" max="17" width="13" style="1" customWidth="1"/>
    <col min="18" max="18" width="13.42578125" style="1" customWidth="1"/>
    <col min="19" max="19" width="13.7109375" style="1" customWidth="1"/>
    <col min="20" max="20" width="12.5703125" style="1" customWidth="1"/>
    <col min="21" max="21" width="15.28515625" style="1" customWidth="1"/>
    <col min="22" max="22" width="12.85546875" style="1" customWidth="1"/>
    <col min="23" max="23" width="14.85546875" style="1" customWidth="1"/>
    <col min="24" max="24" width="17.7109375" style="1" customWidth="1"/>
    <col min="25" max="25" width="17.42578125" style="1" customWidth="1"/>
    <col min="26" max="26" width="26.140625" style="1" hidden="1" customWidth="1"/>
    <col min="27" max="27" width="24" style="1" hidden="1" customWidth="1"/>
    <col min="28" max="28" width="14.28515625" style="1" hidden="1" customWidth="1"/>
    <col min="29" max="29" width="18" style="1" hidden="1" customWidth="1"/>
    <col min="30" max="30" width="19.140625" style="1" hidden="1" customWidth="1"/>
    <col min="31" max="31" width="22.42578125" style="1" hidden="1" customWidth="1"/>
    <col min="32" max="32" width="16.28515625" style="1" hidden="1" customWidth="1"/>
    <col min="33" max="33" width="18.140625" style="1" hidden="1" customWidth="1"/>
    <col min="34" max="34" width="15.5703125" style="1" hidden="1" customWidth="1"/>
    <col min="35" max="35" width="18.85546875" style="1" hidden="1" customWidth="1"/>
    <col min="36" max="36" width="13.7109375" style="1" hidden="1" customWidth="1"/>
    <col min="37" max="37" width="14.5703125" style="1" hidden="1" customWidth="1"/>
    <col min="38" max="38" width="16.85546875" style="1" hidden="1" customWidth="1"/>
    <col min="39" max="39" width="19" style="1" hidden="1" customWidth="1"/>
    <col min="40" max="40" width="15.28515625" style="1" hidden="1" customWidth="1"/>
    <col min="41" max="41" width="15" style="1" hidden="1" customWidth="1"/>
    <col min="42" max="42" width="14.140625" style="1" hidden="1" customWidth="1"/>
    <col min="43" max="43" width="14" style="1" hidden="1" customWidth="1"/>
    <col min="44" max="44" width="42.85546875" style="1" hidden="1" customWidth="1"/>
    <col min="45" max="45" width="15.85546875" style="1" hidden="1" customWidth="1"/>
    <col min="46" max="46" width="22.42578125" style="1" hidden="1" customWidth="1"/>
    <col min="47" max="47" width="17.28515625" style="1" hidden="1" customWidth="1"/>
    <col min="48" max="49" width="13.85546875" style="1" hidden="1" customWidth="1"/>
    <col min="50" max="50" width="16.5703125" style="1" hidden="1" customWidth="1"/>
    <col min="51" max="51" width="13.28515625" style="2" customWidth="1"/>
    <col min="52" max="52" width="22.5703125" style="1" customWidth="1"/>
    <col min="53" max="53" width="15.85546875" style="1" customWidth="1"/>
    <col min="54" max="54" width="14.28515625" style="1" customWidth="1"/>
    <col min="55" max="55" width="34.85546875" style="1" customWidth="1"/>
    <col min="56" max="56" width="17.28515625" style="1" customWidth="1"/>
    <col min="57" max="57" width="9.140625" style="1"/>
    <col min="58" max="58" width="9.7109375" style="1" customWidth="1"/>
    <col min="59" max="59" width="13.7109375" style="1" customWidth="1"/>
    <col min="60" max="60" width="13.7109375" style="1" bestFit="1" customWidth="1"/>
    <col min="61" max="61" width="19" style="1" customWidth="1"/>
    <col min="62" max="62" width="16.28515625" style="1" customWidth="1"/>
    <col min="63" max="63" width="17.28515625" style="1" customWidth="1"/>
    <col min="64" max="64" width="23.42578125" style="1" customWidth="1"/>
    <col min="65" max="65" width="13.85546875" style="1" customWidth="1"/>
    <col min="66" max="66" width="16.42578125" style="1" customWidth="1"/>
    <col min="67" max="67" width="9.140625" style="1"/>
    <col min="68" max="68" width="16.5703125" style="1" customWidth="1"/>
    <col min="69" max="69" width="12.28515625" style="1" customWidth="1"/>
    <col min="70" max="70" width="9.140625" style="1"/>
    <col min="71" max="71" width="13.28515625" style="1" customWidth="1"/>
    <col min="72" max="72" width="13.85546875" style="1" customWidth="1"/>
    <col min="73" max="73" width="14.7109375" style="1" customWidth="1"/>
    <col min="74" max="74" width="13.42578125" style="1" customWidth="1"/>
    <col min="75" max="75" width="11.85546875" style="1" customWidth="1"/>
    <col min="76" max="16384" width="9.140625" style="1"/>
  </cols>
  <sheetData>
    <row r="1" spans="1:75" ht="23.25">
      <c r="A1" s="4" t="s">
        <v>172</v>
      </c>
      <c r="J1" s="6"/>
      <c r="K1" s="6"/>
      <c r="L1" s="6"/>
      <c r="P1" s="14"/>
      <c r="Q1" s="3"/>
      <c r="R1" s="3"/>
      <c r="S1" s="3"/>
      <c r="T1" s="3"/>
      <c r="U1" s="3"/>
      <c r="V1" s="3"/>
      <c r="W1" s="9"/>
      <c r="AC1" s="2"/>
    </row>
    <row r="2" spans="1:75" ht="15.75" hidden="1" customHeight="1">
      <c r="F2" s="6"/>
      <c r="G2" s="6"/>
      <c r="P2" s="14"/>
      <c r="Q2" s="3"/>
      <c r="R2" s="3"/>
      <c r="S2" s="3"/>
      <c r="T2" s="3"/>
      <c r="U2" s="3"/>
      <c r="V2" s="3"/>
      <c r="AU2" s="7"/>
      <c r="AY2" s="1"/>
    </row>
    <row r="3" spans="1:75" s="2" customFormat="1" ht="15.75" hidden="1">
      <c r="F3" s="5"/>
      <c r="G3" s="5"/>
      <c r="H3" s="5"/>
      <c r="P3" s="14"/>
    </row>
    <row r="4" spans="1:75" s="2" customFormat="1" ht="30" customHeight="1">
      <c r="A4" s="97" t="s">
        <v>6</v>
      </c>
      <c r="B4" s="97" t="s">
        <v>0</v>
      </c>
      <c r="C4" s="105" t="s">
        <v>2</v>
      </c>
      <c r="D4" s="106"/>
      <c r="E4" s="97" t="s">
        <v>8</v>
      </c>
      <c r="F4" s="97" t="s">
        <v>3</v>
      </c>
      <c r="G4" s="97" t="s">
        <v>4</v>
      </c>
      <c r="H4" s="97" t="s">
        <v>33</v>
      </c>
      <c r="I4" s="97" t="s">
        <v>34</v>
      </c>
      <c r="J4" s="97" t="s">
        <v>32</v>
      </c>
      <c r="K4" s="97" t="s">
        <v>29</v>
      </c>
      <c r="L4" s="97" t="s">
        <v>31</v>
      </c>
      <c r="M4" s="97" t="s">
        <v>10</v>
      </c>
      <c r="N4" s="97" t="s">
        <v>11</v>
      </c>
      <c r="O4" s="107" t="s">
        <v>28</v>
      </c>
      <c r="P4" s="107" t="s">
        <v>27</v>
      </c>
      <c r="Q4" s="130" t="s">
        <v>48</v>
      </c>
      <c r="R4" s="131"/>
      <c r="S4" s="131"/>
      <c r="T4" s="132"/>
      <c r="U4" s="97" t="s">
        <v>9</v>
      </c>
      <c r="V4" s="97" t="s">
        <v>16</v>
      </c>
      <c r="W4" s="97" t="s">
        <v>17</v>
      </c>
      <c r="X4" s="121" t="s">
        <v>53</v>
      </c>
      <c r="Y4" s="121" t="s">
        <v>54</v>
      </c>
      <c r="Z4" s="122" t="s">
        <v>30</v>
      </c>
      <c r="AA4" s="123"/>
      <c r="AB4" s="123"/>
      <c r="AC4" s="124"/>
      <c r="AD4" s="122" t="s">
        <v>7</v>
      </c>
      <c r="AE4" s="123"/>
      <c r="AF4" s="123"/>
      <c r="AG4" s="123"/>
      <c r="AH4" s="123"/>
      <c r="AI4" s="123"/>
      <c r="AJ4" s="123"/>
      <c r="AK4" s="123"/>
      <c r="AL4" s="123"/>
      <c r="AM4" s="124"/>
      <c r="AN4" s="94" t="s">
        <v>1</v>
      </c>
      <c r="AO4" s="94" t="s">
        <v>12</v>
      </c>
      <c r="AP4" s="116" t="s">
        <v>36</v>
      </c>
      <c r="AQ4" s="117"/>
      <c r="AR4" s="117"/>
      <c r="AS4" s="117"/>
      <c r="AT4" s="117"/>
      <c r="AU4" s="117"/>
      <c r="AV4" s="117"/>
      <c r="AW4" s="118"/>
      <c r="AX4" s="92" t="s">
        <v>45</v>
      </c>
      <c r="AY4" s="105" t="s">
        <v>30</v>
      </c>
      <c r="AZ4" s="120"/>
      <c r="BA4" s="120"/>
      <c r="BB4" s="106"/>
      <c r="BC4" s="105" t="s">
        <v>7</v>
      </c>
      <c r="BD4" s="120"/>
      <c r="BE4" s="120"/>
      <c r="BF4" s="120"/>
      <c r="BG4" s="120"/>
      <c r="BH4" s="120"/>
      <c r="BI4" s="120"/>
      <c r="BJ4" s="120"/>
      <c r="BK4" s="120"/>
      <c r="BL4" s="106"/>
      <c r="BM4" s="97" t="s">
        <v>1</v>
      </c>
      <c r="BN4" s="97" t="s">
        <v>12</v>
      </c>
      <c r="BO4" s="110" t="s">
        <v>36</v>
      </c>
      <c r="BP4" s="111"/>
      <c r="BQ4" s="111"/>
      <c r="BR4" s="111"/>
      <c r="BS4" s="111"/>
      <c r="BT4" s="111"/>
      <c r="BU4" s="111"/>
      <c r="BV4" s="112"/>
      <c r="BW4" s="103" t="s">
        <v>45</v>
      </c>
    </row>
    <row r="5" spans="1:75" s="2" customFormat="1" ht="43.5" customHeight="1">
      <c r="A5" s="109"/>
      <c r="B5" s="109"/>
      <c r="C5" s="97" t="s">
        <v>15</v>
      </c>
      <c r="D5" s="97" t="s">
        <v>50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29"/>
      <c r="P5" s="129"/>
      <c r="Q5" s="133"/>
      <c r="R5" s="134"/>
      <c r="S5" s="134"/>
      <c r="T5" s="135"/>
      <c r="U5" s="109"/>
      <c r="V5" s="109"/>
      <c r="W5" s="109"/>
      <c r="X5" s="121"/>
      <c r="Y5" s="121"/>
      <c r="Z5" s="94" t="s">
        <v>35</v>
      </c>
      <c r="AA5" s="94" t="s">
        <v>18</v>
      </c>
      <c r="AB5" s="94" t="s">
        <v>13</v>
      </c>
      <c r="AC5" s="94" t="s">
        <v>14</v>
      </c>
      <c r="AD5" s="94" t="s">
        <v>19</v>
      </c>
      <c r="AE5" s="94" t="s">
        <v>20</v>
      </c>
      <c r="AF5" s="122" t="s">
        <v>21</v>
      </c>
      <c r="AG5" s="124"/>
      <c r="AH5" s="94" t="s">
        <v>22</v>
      </c>
      <c r="AI5" s="122" t="s">
        <v>23</v>
      </c>
      <c r="AJ5" s="124"/>
      <c r="AK5" s="125" t="s">
        <v>24</v>
      </c>
      <c r="AL5" s="94" t="s">
        <v>46</v>
      </c>
      <c r="AM5" s="127" t="s">
        <v>47</v>
      </c>
      <c r="AN5" s="95"/>
      <c r="AO5" s="95"/>
      <c r="AP5" s="92" t="s">
        <v>37</v>
      </c>
      <c r="AQ5" s="92" t="s">
        <v>38</v>
      </c>
      <c r="AR5" s="92" t="s">
        <v>39</v>
      </c>
      <c r="AS5" s="92" t="s">
        <v>40</v>
      </c>
      <c r="AT5" s="92" t="s">
        <v>41</v>
      </c>
      <c r="AU5" s="99" t="s">
        <v>43</v>
      </c>
      <c r="AV5" s="99" t="s">
        <v>44</v>
      </c>
      <c r="AW5" s="92" t="s">
        <v>42</v>
      </c>
      <c r="AX5" s="119"/>
      <c r="AY5" s="97" t="s">
        <v>51</v>
      </c>
      <c r="AZ5" s="97" t="s">
        <v>18</v>
      </c>
      <c r="BA5" s="97" t="s">
        <v>13</v>
      </c>
      <c r="BB5" s="97" t="s">
        <v>14</v>
      </c>
      <c r="BC5" s="97" t="s">
        <v>19</v>
      </c>
      <c r="BD5" s="97" t="s">
        <v>20</v>
      </c>
      <c r="BE5" s="105" t="s">
        <v>21</v>
      </c>
      <c r="BF5" s="106"/>
      <c r="BG5" s="97" t="s">
        <v>22</v>
      </c>
      <c r="BH5" s="105" t="s">
        <v>23</v>
      </c>
      <c r="BI5" s="106"/>
      <c r="BJ5" s="107" t="s">
        <v>24</v>
      </c>
      <c r="BK5" s="97" t="s">
        <v>46</v>
      </c>
      <c r="BL5" s="101" t="s">
        <v>47</v>
      </c>
      <c r="BM5" s="109"/>
      <c r="BN5" s="109"/>
      <c r="BO5" s="103" t="s">
        <v>37</v>
      </c>
      <c r="BP5" s="103" t="s">
        <v>38</v>
      </c>
      <c r="BQ5" s="103" t="s">
        <v>39</v>
      </c>
      <c r="BR5" s="103" t="s">
        <v>40</v>
      </c>
      <c r="BS5" s="103" t="s">
        <v>41</v>
      </c>
      <c r="BT5" s="113" t="s">
        <v>43</v>
      </c>
      <c r="BU5" s="113" t="s">
        <v>44</v>
      </c>
      <c r="BV5" s="103" t="s">
        <v>42</v>
      </c>
      <c r="BW5" s="115"/>
    </row>
    <row r="6" spans="1:75" s="2" customFormat="1" ht="134.2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08"/>
      <c r="P6" s="108"/>
      <c r="Q6" s="11">
        <v>2021</v>
      </c>
      <c r="R6" s="11" t="s">
        <v>137</v>
      </c>
      <c r="S6" s="11" t="s">
        <v>138</v>
      </c>
      <c r="T6" s="11" t="s">
        <v>139</v>
      </c>
      <c r="U6" s="98"/>
      <c r="V6" s="98"/>
      <c r="W6" s="98"/>
      <c r="X6" s="121"/>
      <c r="Y6" s="121"/>
      <c r="Z6" s="96"/>
      <c r="AA6" s="96"/>
      <c r="AB6" s="96"/>
      <c r="AC6" s="96"/>
      <c r="AD6" s="96"/>
      <c r="AE6" s="96"/>
      <c r="AF6" s="10" t="s">
        <v>25</v>
      </c>
      <c r="AG6" s="10" t="s">
        <v>5</v>
      </c>
      <c r="AH6" s="96"/>
      <c r="AI6" s="10" t="s">
        <v>26</v>
      </c>
      <c r="AJ6" s="10" t="s">
        <v>5</v>
      </c>
      <c r="AK6" s="126"/>
      <c r="AL6" s="96"/>
      <c r="AM6" s="128"/>
      <c r="AN6" s="96"/>
      <c r="AO6" s="96"/>
      <c r="AP6" s="93"/>
      <c r="AQ6" s="93"/>
      <c r="AR6" s="93"/>
      <c r="AS6" s="93"/>
      <c r="AT6" s="93"/>
      <c r="AU6" s="100"/>
      <c r="AV6" s="100"/>
      <c r="AW6" s="93"/>
      <c r="AX6" s="93"/>
      <c r="AY6" s="98"/>
      <c r="AZ6" s="98"/>
      <c r="BA6" s="98"/>
      <c r="BB6" s="98"/>
      <c r="BC6" s="98"/>
      <c r="BD6" s="98"/>
      <c r="BE6" s="13" t="s">
        <v>25</v>
      </c>
      <c r="BF6" s="13" t="s">
        <v>5</v>
      </c>
      <c r="BG6" s="98"/>
      <c r="BH6" s="13" t="s">
        <v>26</v>
      </c>
      <c r="BI6" s="13" t="s">
        <v>5</v>
      </c>
      <c r="BJ6" s="108"/>
      <c r="BK6" s="98"/>
      <c r="BL6" s="102"/>
      <c r="BM6" s="98"/>
      <c r="BN6" s="98"/>
      <c r="BO6" s="104"/>
      <c r="BP6" s="104"/>
      <c r="BQ6" s="104"/>
      <c r="BR6" s="104"/>
      <c r="BS6" s="104"/>
      <c r="BT6" s="114"/>
      <c r="BU6" s="114"/>
      <c r="BV6" s="104"/>
      <c r="BW6" s="104"/>
    </row>
    <row r="7" spans="1:75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8">
        <v>28</v>
      </c>
      <c r="AA7" s="8">
        <v>29</v>
      </c>
      <c r="AB7" s="8">
        <v>30</v>
      </c>
      <c r="AC7" s="8">
        <v>31</v>
      </c>
      <c r="AD7" s="8">
        <v>32</v>
      </c>
      <c r="AE7" s="8">
        <v>33</v>
      </c>
      <c r="AF7" s="8">
        <v>34</v>
      </c>
      <c r="AG7" s="8">
        <v>35</v>
      </c>
      <c r="AH7" s="8">
        <v>36</v>
      </c>
      <c r="AI7" s="8">
        <v>37</v>
      </c>
      <c r="AJ7" s="8">
        <v>38</v>
      </c>
      <c r="AK7" s="8">
        <v>39</v>
      </c>
      <c r="AL7" s="8">
        <v>40</v>
      </c>
      <c r="AM7" s="8">
        <v>41</v>
      </c>
      <c r="AN7" s="8">
        <v>42</v>
      </c>
      <c r="AO7" s="8">
        <v>43</v>
      </c>
      <c r="AP7" s="8">
        <v>44</v>
      </c>
      <c r="AQ7" s="8">
        <v>45</v>
      </c>
      <c r="AR7" s="8">
        <v>46</v>
      </c>
      <c r="AS7" s="8">
        <v>47</v>
      </c>
      <c r="AT7" s="8">
        <v>48</v>
      </c>
      <c r="AU7" s="8">
        <v>49</v>
      </c>
      <c r="AV7" s="8">
        <v>50</v>
      </c>
      <c r="AW7" s="8">
        <v>51</v>
      </c>
      <c r="AX7" s="8">
        <v>52</v>
      </c>
      <c r="AY7" s="12">
        <v>26</v>
      </c>
      <c r="AZ7" s="12">
        <v>27</v>
      </c>
      <c r="BA7" s="12">
        <v>28</v>
      </c>
      <c r="BB7" s="12">
        <v>29</v>
      </c>
      <c r="BC7" s="12">
        <v>30</v>
      </c>
      <c r="BD7" s="12">
        <v>31</v>
      </c>
      <c r="BE7" s="12">
        <v>32</v>
      </c>
      <c r="BF7" s="12">
        <v>33</v>
      </c>
      <c r="BG7" s="12">
        <v>34</v>
      </c>
      <c r="BH7" s="12">
        <v>35</v>
      </c>
      <c r="BI7" s="12">
        <v>36</v>
      </c>
      <c r="BJ7" s="12">
        <v>37</v>
      </c>
      <c r="BK7" s="12">
        <v>38</v>
      </c>
      <c r="BL7" s="12">
        <v>39</v>
      </c>
      <c r="BM7" s="12">
        <v>40</v>
      </c>
      <c r="BN7" s="12">
        <v>41</v>
      </c>
      <c r="BO7" s="12">
        <v>42</v>
      </c>
      <c r="BP7" s="12">
        <v>43</v>
      </c>
      <c r="BQ7" s="12">
        <v>44</v>
      </c>
      <c r="BR7" s="12">
        <v>45</v>
      </c>
      <c r="BS7" s="12">
        <v>46</v>
      </c>
      <c r="BT7" s="12">
        <v>47</v>
      </c>
      <c r="BU7" s="12">
        <v>48</v>
      </c>
      <c r="BV7" s="12">
        <v>49</v>
      </c>
      <c r="BW7" s="12">
        <v>50</v>
      </c>
    </row>
    <row r="8" spans="1:75" s="21" customFormat="1" ht="49.5" customHeight="1">
      <c r="A8" s="15">
        <v>7</v>
      </c>
      <c r="B8" s="24">
        <v>49</v>
      </c>
      <c r="C8" s="15" t="s">
        <v>49</v>
      </c>
      <c r="D8" s="15" t="s">
        <v>113</v>
      </c>
      <c r="E8" s="15" t="s">
        <v>60</v>
      </c>
      <c r="F8" s="15">
        <v>1</v>
      </c>
      <c r="G8" s="15" t="s">
        <v>144</v>
      </c>
      <c r="H8" s="25" t="s">
        <v>61</v>
      </c>
      <c r="I8" s="25" t="s">
        <v>61</v>
      </c>
      <c r="J8" s="15">
        <v>2</v>
      </c>
      <c r="K8" s="15" t="s">
        <v>66</v>
      </c>
      <c r="L8" s="20" t="s">
        <v>55</v>
      </c>
      <c r="M8" s="15" t="s">
        <v>93</v>
      </c>
      <c r="N8" s="15" t="s">
        <v>62</v>
      </c>
      <c r="O8" s="47">
        <v>1356.1301000000001</v>
      </c>
      <c r="P8" s="47">
        <f t="shared" ref="P8:P20" si="0">O8*120/100</f>
        <v>1627.3561200000001</v>
      </c>
      <c r="Q8" s="47">
        <v>813.67805999999996</v>
      </c>
      <c r="R8" s="47">
        <f>Q8</f>
        <v>813.67805999999996</v>
      </c>
      <c r="S8" s="26">
        <v>0</v>
      </c>
      <c r="T8" s="26">
        <v>0</v>
      </c>
      <c r="U8" s="15" t="s">
        <v>115</v>
      </c>
      <c r="V8" s="15" t="s">
        <v>49</v>
      </c>
      <c r="W8" s="15" t="s">
        <v>63</v>
      </c>
      <c r="X8" s="17">
        <v>44333</v>
      </c>
      <c r="Y8" s="17">
        <v>44367</v>
      </c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15"/>
      <c r="AK8" s="17"/>
      <c r="AL8" s="17"/>
      <c r="AM8" s="17"/>
      <c r="AN8" s="15"/>
      <c r="AO8" s="15"/>
      <c r="AP8" s="15"/>
      <c r="AQ8" s="15"/>
      <c r="AR8" s="15"/>
      <c r="AS8" s="17"/>
      <c r="AT8" s="19"/>
      <c r="AU8" s="16"/>
      <c r="AV8" s="15"/>
      <c r="AW8" s="15"/>
      <c r="AX8" s="15"/>
      <c r="AY8" s="15" t="s">
        <v>66</v>
      </c>
      <c r="AZ8" s="27" t="s">
        <v>66</v>
      </c>
      <c r="BA8" s="27" t="s">
        <v>66</v>
      </c>
      <c r="BB8" s="27" t="s">
        <v>66</v>
      </c>
      <c r="BC8" s="15" t="s">
        <v>144</v>
      </c>
      <c r="BD8" s="15" t="s">
        <v>59</v>
      </c>
      <c r="BE8" s="15">
        <v>876</v>
      </c>
      <c r="BF8" s="15" t="s">
        <v>57</v>
      </c>
      <c r="BG8" s="15">
        <v>1</v>
      </c>
      <c r="BH8" s="18">
        <v>65401000000</v>
      </c>
      <c r="BI8" s="15" t="s">
        <v>52</v>
      </c>
      <c r="BJ8" s="48">
        <v>44347</v>
      </c>
      <c r="BK8" s="48">
        <v>44347</v>
      </c>
      <c r="BL8" s="48">
        <v>44712</v>
      </c>
      <c r="BM8" s="15" t="s">
        <v>133</v>
      </c>
      <c r="BN8" s="15"/>
      <c r="BO8" s="15"/>
      <c r="BP8" s="15"/>
      <c r="BQ8" s="15"/>
      <c r="BR8" s="17"/>
      <c r="BS8" s="19"/>
      <c r="BT8" s="16"/>
      <c r="BU8" s="15"/>
      <c r="BV8" s="15"/>
      <c r="BW8" s="41" t="s">
        <v>204</v>
      </c>
    </row>
    <row r="9" spans="1:75" s="21" customFormat="1" ht="49.5" customHeight="1">
      <c r="A9" s="15">
        <v>7</v>
      </c>
      <c r="B9" s="24">
        <v>50</v>
      </c>
      <c r="C9" s="15" t="s">
        <v>49</v>
      </c>
      <c r="D9" s="15" t="s">
        <v>113</v>
      </c>
      <c r="E9" s="15" t="s">
        <v>60</v>
      </c>
      <c r="F9" s="15">
        <v>1</v>
      </c>
      <c r="G9" s="15" t="s">
        <v>122</v>
      </c>
      <c r="H9" s="25" t="s">
        <v>61</v>
      </c>
      <c r="I9" s="25" t="s">
        <v>61</v>
      </c>
      <c r="J9" s="15">
        <v>2</v>
      </c>
      <c r="K9" s="15" t="s">
        <v>66</v>
      </c>
      <c r="L9" s="20" t="s">
        <v>55</v>
      </c>
      <c r="M9" s="15" t="s">
        <v>93</v>
      </c>
      <c r="N9" s="15" t="s">
        <v>62</v>
      </c>
      <c r="O9" s="26">
        <v>829.6</v>
      </c>
      <c r="P9" s="26">
        <f t="shared" ref="P9" si="1">O9*120/100</f>
        <v>995.52</v>
      </c>
      <c r="Q9" s="26">
        <v>0</v>
      </c>
      <c r="R9" s="26">
        <v>497.76</v>
      </c>
      <c r="S9" s="26">
        <v>497.76</v>
      </c>
      <c r="T9" s="26">
        <v>0</v>
      </c>
      <c r="U9" s="15" t="s">
        <v>115</v>
      </c>
      <c r="V9" s="15" t="s">
        <v>49</v>
      </c>
      <c r="W9" s="15" t="s">
        <v>63</v>
      </c>
      <c r="X9" s="17">
        <v>44652</v>
      </c>
      <c r="Y9" s="17">
        <v>44681</v>
      </c>
      <c r="Z9" s="15"/>
      <c r="AA9" s="15"/>
      <c r="AB9" s="15"/>
      <c r="AC9" s="15"/>
      <c r="AD9" s="15"/>
      <c r="AE9" s="15"/>
      <c r="AF9" s="15"/>
      <c r="AG9" s="15"/>
      <c r="AH9" s="15"/>
      <c r="AI9" s="18"/>
      <c r="AJ9" s="15"/>
      <c r="AK9" s="17"/>
      <c r="AL9" s="17"/>
      <c r="AM9" s="17"/>
      <c r="AN9" s="15"/>
      <c r="AO9" s="15"/>
      <c r="AP9" s="15"/>
      <c r="AQ9" s="15"/>
      <c r="AR9" s="15"/>
      <c r="AS9" s="17"/>
      <c r="AT9" s="19"/>
      <c r="AU9" s="16"/>
      <c r="AV9" s="15"/>
      <c r="AW9" s="15"/>
      <c r="AX9" s="15"/>
      <c r="AY9" s="15" t="s">
        <v>66</v>
      </c>
      <c r="AZ9" s="27" t="s">
        <v>66</v>
      </c>
      <c r="BA9" s="27" t="s">
        <v>66</v>
      </c>
      <c r="BB9" s="27" t="s">
        <v>66</v>
      </c>
      <c r="BC9" s="15" t="s">
        <v>122</v>
      </c>
      <c r="BD9" s="15" t="s">
        <v>59</v>
      </c>
      <c r="BE9" s="15">
        <v>876</v>
      </c>
      <c r="BF9" s="15" t="s">
        <v>57</v>
      </c>
      <c r="BG9" s="15">
        <v>1</v>
      </c>
      <c r="BH9" s="18">
        <v>65401000000</v>
      </c>
      <c r="BI9" s="15" t="s">
        <v>52</v>
      </c>
      <c r="BJ9" s="17">
        <v>44695</v>
      </c>
      <c r="BK9" s="17">
        <v>44695</v>
      </c>
      <c r="BL9" s="17">
        <v>45059</v>
      </c>
      <c r="BM9" s="15" t="s">
        <v>134</v>
      </c>
      <c r="BN9" s="15"/>
      <c r="BO9" s="15"/>
      <c r="BP9" s="15"/>
      <c r="BQ9" s="15"/>
      <c r="BR9" s="17"/>
      <c r="BS9" s="19"/>
      <c r="BT9" s="16"/>
      <c r="BU9" s="15"/>
      <c r="BV9" s="15"/>
      <c r="BW9" s="20"/>
    </row>
    <row r="10" spans="1:75" s="21" customFormat="1" ht="49.5" customHeight="1">
      <c r="A10" s="15">
        <v>7</v>
      </c>
      <c r="B10" s="24">
        <v>51</v>
      </c>
      <c r="C10" s="15" t="s">
        <v>49</v>
      </c>
      <c r="D10" s="15" t="s">
        <v>113</v>
      </c>
      <c r="E10" s="15" t="s">
        <v>60</v>
      </c>
      <c r="F10" s="15">
        <v>1</v>
      </c>
      <c r="G10" s="15" t="s">
        <v>154</v>
      </c>
      <c r="H10" s="25" t="s">
        <v>61</v>
      </c>
      <c r="I10" s="25" t="s">
        <v>61</v>
      </c>
      <c r="J10" s="15">
        <v>2</v>
      </c>
      <c r="K10" s="15" t="s">
        <v>66</v>
      </c>
      <c r="L10" s="20" t="s">
        <v>55</v>
      </c>
      <c r="M10" s="15" t="s">
        <v>93</v>
      </c>
      <c r="N10" s="15" t="s">
        <v>62</v>
      </c>
      <c r="O10" s="26">
        <v>862.78399999999999</v>
      </c>
      <c r="P10" s="26">
        <f t="shared" ref="P10" si="2">O10*120/100</f>
        <v>1035.3407999999999</v>
      </c>
      <c r="Q10" s="26">
        <v>0</v>
      </c>
      <c r="R10" s="26">
        <v>0</v>
      </c>
      <c r="S10" s="26">
        <v>517.67100000000005</v>
      </c>
      <c r="T10" s="26">
        <v>517.66999999999996</v>
      </c>
      <c r="U10" s="15" t="s">
        <v>115</v>
      </c>
      <c r="V10" s="15" t="s">
        <v>49</v>
      </c>
      <c r="W10" s="15" t="s">
        <v>63</v>
      </c>
      <c r="X10" s="17">
        <v>45017</v>
      </c>
      <c r="Y10" s="17">
        <v>45045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8"/>
      <c r="AJ10" s="15"/>
      <c r="AK10" s="17"/>
      <c r="AL10" s="17"/>
      <c r="AM10" s="17"/>
      <c r="AN10" s="15"/>
      <c r="AO10" s="15"/>
      <c r="AP10" s="15"/>
      <c r="AQ10" s="15"/>
      <c r="AR10" s="15"/>
      <c r="AS10" s="17"/>
      <c r="AT10" s="19"/>
      <c r="AU10" s="16"/>
      <c r="AV10" s="15"/>
      <c r="AW10" s="15"/>
      <c r="AX10" s="15"/>
      <c r="AY10" s="15" t="s">
        <v>66</v>
      </c>
      <c r="AZ10" s="27" t="s">
        <v>66</v>
      </c>
      <c r="BA10" s="27" t="s">
        <v>66</v>
      </c>
      <c r="BB10" s="27" t="s">
        <v>66</v>
      </c>
      <c r="BC10" s="15" t="s">
        <v>154</v>
      </c>
      <c r="BD10" s="15" t="s">
        <v>59</v>
      </c>
      <c r="BE10" s="15">
        <v>876</v>
      </c>
      <c r="BF10" s="15" t="s">
        <v>57</v>
      </c>
      <c r="BG10" s="15">
        <v>1</v>
      </c>
      <c r="BH10" s="18">
        <v>65401000000</v>
      </c>
      <c r="BI10" s="15" t="s">
        <v>52</v>
      </c>
      <c r="BJ10" s="17">
        <v>45059</v>
      </c>
      <c r="BK10" s="17">
        <v>45059</v>
      </c>
      <c r="BL10" s="17">
        <v>45424</v>
      </c>
      <c r="BM10" s="15" t="s">
        <v>155</v>
      </c>
      <c r="BN10" s="15"/>
      <c r="BO10" s="15"/>
      <c r="BP10" s="15"/>
      <c r="BQ10" s="15"/>
      <c r="BR10" s="17"/>
      <c r="BS10" s="19"/>
      <c r="BT10" s="16"/>
      <c r="BU10" s="15"/>
      <c r="BV10" s="15"/>
      <c r="BW10" s="20"/>
    </row>
    <row r="11" spans="1:75" s="21" customFormat="1" ht="51" customHeight="1">
      <c r="A11" s="15">
        <v>7</v>
      </c>
      <c r="B11" s="24">
        <v>52</v>
      </c>
      <c r="C11" s="15" t="s">
        <v>49</v>
      </c>
      <c r="D11" s="15" t="s">
        <v>113</v>
      </c>
      <c r="E11" s="15" t="s">
        <v>60</v>
      </c>
      <c r="F11" s="15">
        <v>1</v>
      </c>
      <c r="G11" s="27" t="s">
        <v>123</v>
      </c>
      <c r="H11" s="25" t="s">
        <v>64</v>
      </c>
      <c r="I11" s="25" t="s">
        <v>65</v>
      </c>
      <c r="J11" s="15">
        <v>2</v>
      </c>
      <c r="K11" s="15" t="s">
        <v>66</v>
      </c>
      <c r="L11" s="20" t="s">
        <v>55</v>
      </c>
      <c r="M11" s="15" t="s">
        <v>93</v>
      </c>
      <c r="N11" s="15" t="s">
        <v>62</v>
      </c>
      <c r="O11" s="26">
        <v>1200</v>
      </c>
      <c r="P11" s="26">
        <f t="shared" si="0"/>
        <v>1440</v>
      </c>
      <c r="Q11" s="26">
        <v>840</v>
      </c>
      <c r="R11" s="26">
        <v>600</v>
      </c>
      <c r="S11" s="26">
        <v>0</v>
      </c>
      <c r="T11" s="26">
        <v>0</v>
      </c>
      <c r="U11" s="15" t="s">
        <v>115</v>
      </c>
      <c r="V11" s="15" t="s">
        <v>49</v>
      </c>
      <c r="W11" s="15" t="s">
        <v>63</v>
      </c>
      <c r="X11" s="17">
        <v>44287</v>
      </c>
      <c r="Y11" s="17">
        <v>44328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15"/>
      <c r="AK11" s="17"/>
      <c r="AL11" s="17"/>
      <c r="AM11" s="17"/>
      <c r="AN11" s="15"/>
      <c r="AO11" s="15"/>
      <c r="AP11" s="15"/>
      <c r="AQ11" s="15"/>
      <c r="AR11" s="15"/>
      <c r="AS11" s="17"/>
      <c r="AT11" s="19"/>
      <c r="AU11" s="16"/>
      <c r="AV11" s="15"/>
      <c r="AW11" s="15"/>
      <c r="AX11" s="15"/>
      <c r="AY11" s="15" t="s">
        <v>66</v>
      </c>
      <c r="AZ11" s="27" t="s">
        <v>66</v>
      </c>
      <c r="BA11" s="27" t="s">
        <v>66</v>
      </c>
      <c r="BB11" s="27" t="s">
        <v>66</v>
      </c>
      <c r="BC11" s="27" t="s">
        <v>123</v>
      </c>
      <c r="BD11" s="15" t="s">
        <v>59</v>
      </c>
      <c r="BE11" s="15">
        <v>876</v>
      </c>
      <c r="BF11" s="15" t="s">
        <v>57</v>
      </c>
      <c r="BG11" s="15">
        <v>1</v>
      </c>
      <c r="BH11" s="18">
        <v>65401000000</v>
      </c>
      <c r="BI11" s="15" t="s">
        <v>52</v>
      </c>
      <c r="BJ11" s="17">
        <v>44343</v>
      </c>
      <c r="BK11" s="17">
        <v>44343</v>
      </c>
      <c r="BL11" s="17">
        <v>44707</v>
      </c>
      <c r="BM11" s="15" t="s">
        <v>133</v>
      </c>
      <c r="BN11" s="15"/>
      <c r="BO11" s="15"/>
      <c r="BP11" s="15"/>
      <c r="BQ11" s="15"/>
      <c r="BR11" s="17"/>
      <c r="BS11" s="19"/>
      <c r="BT11" s="16"/>
      <c r="BU11" s="15"/>
      <c r="BV11" s="15"/>
      <c r="BW11" s="20"/>
    </row>
    <row r="12" spans="1:75" s="21" customFormat="1" ht="51" customHeight="1">
      <c r="A12" s="15">
        <v>7</v>
      </c>
      <c r="B12" s="24">
        <v>53</v>
      </c>
      <c r="C12" s="15" t="s">
        <v>49</v>
      </c>
      <c r="D12" s="15" t="s">
        <v>113</v>
      </c>
      <c r="E12" s="15" t="s">
        <v>60</v>
      </c>
      <c r="F12" s="15">
        <v>1</v>
      </c>
      <c r="G12" s="27" t="s">
        <v>136</v>
      </c>
      <c r="H12" s="25" t="s">
        <v>64</v>
      </c>
      <c r="I12" s="25" t="s">
        <v>65</v>
      </c>
      <c r="J12" s="15">
        <v>2</v>
      </c>
      <c r="K12" s="15" t="s">
        <v>66</v>
      </c>
      <c r="L12" s="20" t="s">
        <v>55</v>
      </c>
      <c r="M12" s="15" t="s">
        <v>93</v>
      </c>
      <c r="N12" s="15" t="s">
        <v>62</v>
      </c>
      <c r="O12" s="26">
        <v>995.52</v>
      </c>
      <c r="P12" s="26">
        <f t="shared" ref="P12" si="3">O12*120/100</f>
        <v>1194.624</v>
      </c>
      <c r="Q12" s="26">
        <v>0</v>
      </c>
      <c r="R12" s="26">
        <v>597.31200000000001</v>
      </c>
      <c r="S12" s="26">
        <v>597.31200000000001</v>
      </c>
      <c r="T12" s="26">
        <v>0</v>
      </c>
      <c r="U12" s="15" t="s">
        <v>115</v>
      </c>
      <c r="V12" s="15" t="s">
        <v>49</v>
      </c>
      <c r="W12" s="15" t="s">
        <v>63</v>
      </c>
      <c r="X12" s="17">
        <v>44652</v>
      </c>
      <c r="Y12" s="17">
        <v>44681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8"/>
      <c r="AJ12" s="15"/>
      <c r="AK12" s="17"/>
      <c r="AL12" s="17"/>
      <c r="AM12" s="17"/>
      <c r="AN12" s="15"/>
      <c r="AO12" s="15"/>
      <c r="AP12" s="15"/>
      <c r="AQ12" s="15"/>
      <c r="AR12" s="15"/>
      <c r="AS12" s="17"/>
      <c r="AT12" s="19"/>
      <c r="AU12" s="16"/>
      <c r="AV12" s="15"/>
      <c r="AW12" s="15"/>
      <c r="AX12" s="15"/>
      <c r="AY12" s="15" t="s">
        <v>66</v>
      </c>
      <c r="AZ12" s="27" t="s">
        <v>66</v>
      </c>
      <c r="BA12" s="27" t="s">
        <v>66</v>
      </c>
      <c r="BB12" s="27" t="s">
        <v>66</v>
      </c>
      <c r="BC12" s="27" t="s">
        <v>136</v>
      </c>
      <c r="BD12" s="15" t="s">
        <v>59</v>
      </c>
      <c r="BE12" s="15">
        <v>876</v>
      </c>
      <c r="BF12" s="15" t="s">
        <v>57</v>
      </c>
      <c r="BG12" s="15">
        <v>1</v>
      </c>
      <c r="BH12" s="18">
        <v>65401000000</v>
      </c>
      <c r="BI12" s="15" t="s">
        <v>52</v>
      </c>
      <c r="BJ12" s="17">
        <v>44696</v>
      </c>
      <c r="BK12" s="17">
        <v>44696</v>
      </c>
      <c r="BL12" s="17">
        <v>45060</v>
      </c>
      <c r="BM12" s="15" t="s">
        <v>134</v>
      </c>
      <c r="BN12" s="15"/>
      <c r="BO12" s="15"/>
      <c r="BP12" s="15"/>
      <c r="BQ12" s="15"/>
      <c r="BR12" s="17"/>
      <c r="BS12" s="19"/>
      <c r="BT12" s="16"/>
      <c r="BU12" s="15"/>
      <c r="BV12" s="15"/>
      <c r="BW12" s="20"/>
    </row>
    <row r="13" spans="1:75" s="21" customFormat="1" ht="51" customHeight="1">
      <c r="A13" s="15">
        <v>7</v>
      </c>
      <c r="B13" s="24">
        <v>54</v>
      </c>
      <c r="C13" s="15" t="s">
        <v>49</v>
      </c>
      <c r="D13" s="15" t="s">
        <v>113</v>
      </c>
      <c r="E13" s="15" t="s">
        <v>60</v>
      </c>
      <c r="F13" s="15">
        <v>1</v>
      </c>
      <c r="G13" s="27" t="s">
        <v>156</v>
      </c>
      <c r="H13" s="25" t="s">
        <v>64</v>
      </c>
      <c r="I13" s="25" t="s">
        <v>65</v>
      </c>
      <c r="J13" s="15">
        <v>2</v>
      </c>
      <c r="K13" s="15" t="s">
        <v>66</v>
      </c>
      <c r="L13" s="20" t="s">
        <v>55</v>
      </c>
      <c r="M13" s="15" t="s">
        <v>93</v>
      </c>
      <c r="N13" s="15" t="s">
        <v>62</v>
      </c>
      <c r="O13" s="28">
        <v>1035.3399999999999</v>
      </c>
      <c r="P13" s="26">
        <f t="shared" ref="P13" si="4">O13*120/100</f>
        <v>1242.4079999999999</v>
      </c>
      <c r="Q13" s="26">
        <v>0</v>
      </c>
      <c r="R13" s="26">
        <v>0</v>
      </c>
      <c r="S13" s="26">
        <v>621.20399999999995</v>
      </c>
      <c r="T13" s="26">
        <v>621.20399999999995</v>
      </c>
      <c r="U13" s="15" t="s">
        <v>115</v>
      </c>
      <c r="V13" s="15" t="s">
        <v>49</v>
      </c>
      <c r="W13" s="15" t="s">
        <v>63</v>
      </c>
      <c r="X13" s="17">
        <v>45017</v>
      </c>
      <c r="Y13" s="17">
        <v>45045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8"/>
      <c r="AJ13" s="15"/>
      <c r="AK13" s="17"/>
      <c r="AL13" s="17"/>
      <c r="AM13" s="17"/>
      <c r="AN13" s="15"/>
      <c r="AO13" s="15"/>
      <c r="AP13" s="15"/>
      <c r="AQ13" s="15"/>
      <c r="AR13" s="15"/>
      <c r="AS13" s="17"/>
      <c r="AT13" s="19"/>
      <c r="AU13" s="16"/>
      <c r="AV13" s="15"/>
      <c r="AW13" s="15"/>
      <c r="AX13" s="15"/>
      <c r="AY13" s="15" t="s">
        <v>66</v>
      </c>
      <c r="AZ13" s="27" t="s">
        <v>66</v>
      </c>
      <c r="BA13" s="27" t="s">
        <v>66</v>
      </c>
      <c r="BB13" s="27" t="s">
        <v>66</v>
      </c>
      <c r="BC13" s="27" t="s">
        <v>156</v>
      </c>
      <c r="BD13" s="15" t="s">
        <v>59</v>
      </c>
      <c r="BE13" s="15">
        <v>876</v>
      </c>
      <c r="BF13" s="15" t="s">
        <v>57</v>
      </c>
      <c r="BG13" s="15">
        <v>1</v>
      </c>
      <c r="BH13" s="18">
        <v>65401000000</v>
      </c>
      <c r="BI13" s="15" t="s">
        <v>52</v>
      </c>
      <c r="BJ13" s="17">
        <v>45059</v>
      </c>
      <c r="BK13" s="17">
        <v>45059</v>
      </c>
      <c r="BL13" s="17">
        <v>45424</v>
      </c>
      <c r="BM13" s="15" t="s">
        <v>155</v>
      </c>
      <c r="BN13" s="15"/>
      <c r="BO13" s="15"/>
      <c r="BP13" s="15"/>
      <c r="BQ13" s="15"/>
      <c r="BR13" s="17"/>
      <c r="BS13" s="19"/>
      <c r="BT13" s="16"/>
      <c r="BU13" s="15"/>
      <c r="BV13" s="15"/>
      <c r="BW13" s="20"/>
    </row>
    <row r="14" spans="1:75" s="21" customFormat="1" ht="58.5" customHeight="1">
      <c r="A14" s="15">
        <v>7</v>
      </c>
      <c r="B14" s="24">
        <v>55</v>
      </c>
      <c r="C14" s="15" t="s">
        <v>49</v>
      </c>
      <c r="D14" s="15" t="s">
        <v>113</v>
      </c>
      <c r="E14" s="15" t="s">
        <v>69</v>
      </c>
      <c r="F14" s="15">
        <v>1</v>
      </c>
      <c r="G14" s="27" t="s">
        <v>124</v>
      </c>
      <c r="H14" s="25" t="s">
        <v>67</v>
      </c>
      <c r="I14" s="25" t="s">
        <v>68</v>
      </c>
      <c r="J14" s="15">
        <v>2</v>
      </c>
      <c r="K14" s="15" t="s">
        <v>66</v>
      </c>
      <c r="L14" s="20" t="s">
        <v>55</v>
      </c>
      <c r="M14" s="15" t="s">
        <v>93</v>
      </c>
      <c r="N14" s="27" t="s">
        <v>62</v>
      </c>
      <c r="O14" s="47">
        <v>3001.84</v>
      </c>
      <c r="P14" s="47">
        <f t="shared" si="0"/>
        <v>3602.2080000000005</v>
      </c>
      <c r="Q14" s="26">
        <v>0</v>
      </c>
      <c r="R14" s="47">
        <f>P14</f>
        <v>3602.2080000000005</v>
      </c>
      <c r="S14" s="26">
        <v>0</v>
      </c>
      <c r="T14" s="26">
        <v>0</v>
      </c>
      <c r="U14" s="15" t="s">
        <v>104</v>
      </c>
      <c r="V14" s="15" t="s">
        <v>49</v>
      </c>
      <c r="W14" s="15" t="s">
        <v>63</v>
      </c>
      <c r="X14" s="48">
        <v>44525</v>
      </c>
      <c r="Y14" s="48">
        <v>44550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8"/>
      <c r="AJ14" s="15"/>
      <c r="AK14" s="17"/>
      <c r="AL14" s="17"/>
      <c r="AM14" s="17"/>
      <c r="AN14" s="15"/>
      <c r="AO14" s="15"/>
      <c r="AP14" s="15"/>
      <c r="AQ14" s="15"/>
      <c r="AR14" s="15"/>
      <c r="AS14" s="17"/>
      <c r="AT14" s="19"/>
      <c r="AU14" s="16"/>
      <c r="AV14" s="15"/>
      <c r="AW14" s="15"/>
      <c r="AX14" s="15"/>
      <c r="AY14" s="15" t="s">
        <v>66</v>
      </c>
      <c r="AZ14" s="27" t="s">
        <v>66</v>
      </c>
      <c r="BA14" s="27" t="s">
        <v>66</v>
      </c>
      <c r="BB14" s="27" t="s">
        <v>66</v>
      </c>
      <c r="BC14" s="27" t="s">
        <v>124</v>
      </c>
      <c r="BD14" s="15" t="s">
        <v>59</v>
      </c>
      <c r="BE14" s="15">
        <v>876</v>
      </c>
      <c r="BF14" s="15" t="s">
        <v>57</v>
      </c>
      <c r="BG14" s="15">
        <v>1</v>
      </c>
      <c r="BH14" s="18">
        <v>65401000000</v>
      </c>
      <c r="BI14" s="15" t="s">
        <v>52</v>
      </c>
      <c r="BJ14" s="17">
        <v>44560</v>
      </c>
      <c r="BK14" s="17">
        <v>44562</v>
      </c>
      <c r="BL14" s="17">
        <v>44926</v>
      </c>
      <c r="BM14" s="15">
        <v>2022</v>
      </c>
      <c r="BN14" s="15"/>
      <c r="BO14" s="15"/>
      <c r="BP14" s="15"/>
      <c r="BQ14" s="15"/>
      <c r="BR14" s="17"/>
      <c r="BS14" s="19"/>
      <c r="BT14" s="16"/>
      <c r="BU14" s="15"/>
      <c r="BV14" s="15"/>
      <c r="BW14" s="41" t="s">
        <v>265</v>
      </c>
    </row>
    <row r="15" spans="1:75" s="21" customFormat="1" ht="58.5" customHeight="1">
      <c r="A15" s="15">
        <v>7</v>
      </c>
      <c r="B15" s="24">
        <v>56</v>
      </c>
      <c r="C15" s="15" t="s">
        <v>49</v>
      </c>
      <c r="D15" s="15" t="s">
        <v>113</v>
      </c>
      <c r="E15" s="15" t="s">
        <v>69</v>
      </c>
      <c r="F15" s="15">
        <v>1</v>
      </c>
      <c r="G15" s="27" t="s">
        <v>125</v>
      </c>
      <c r="H15" s="25" t="s">
        <v>67</v>
      </c>
      <c r="I15" s="25" t="s">
        <v>68</v>
      </c>
      <c r="J15" s="15">
        <v>2</v>
      </c>
      <c r="K15" s="15" t="s">
        <v>66</v>
      </c>
      <c r="L15" s="20" t="s">
        <v>55</v>
      </c>
      <c r="M15" s="15" t="s">
        <v>93</v>
      </c>
      <c r="N15" s="27" t="s">
        <v>62</v>
      </c>
      <c r="O15" s="28">
        <v>2600</v>
      </c>
      <c r="P15" s="26">
        <f t="shared" ref="P15" si="5">O15*120/100</f>
        <v>3120</v>
      </c>
      <c r="Q15" s="26">
        <v>0</v>
      </c>
      <c r="R15" s="26">
        <v>0</v>
      </c>
      <c r="S15" s="26">
        <v>3120</v>
      </c>
      <c r="T15" s="26">
        <v>0</v>
      </c>
      <c r="U15" s="15" t="s">
        <v>104</v>
      </c>
      <c r="V15" s="15" t="s">
        <v>49</v>
      </c>
      <c r="W15" s="15" t="s">
        <v>63</v>
      </c>
      <c r="X15" s="17">
        <v>44881</v>
      </c>
      <c r="Y15" s="17">
        <v>44911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5"/>
      <c r="AK15" s="17"/>
      <c r="AL15" s="17"/>
      <c r="AM15" s="17"/>
      <c r="AN15" s="15"/>
      <c r="AO15" s="15"/>
      <c r="AP15" s="15"/>
      <c r="AQ15" s="15"/>
      <c r="AR15" s="15"/>
      <c r="AS15" s="17"/>
      <c r="AT15" s="19"/>
      <c r="AU15" s="16"/>
      <c r="AV15" s="15"/>
      <c r="AW15" s="15"/>
      <c r="AX15" s="15"/>
      <c r="AY15" s="15" t="s">
        <v>66</v>
      </c>
      <c r="AZ15" s="27" t="s">
        <v>66</v>
      </c>
      <c r="BA15" s="27" t="s">
        <v>66</v>
      </c>
      <c r="BB15" s="27" t="s">
        <v>66</v>
      </c>
      <c r="BC15" s="27" t="s">
        <v>124</v>
      </c>
      <c r="BD15" s="15" t="s">
        <v>59</v>
      </c>
      <c r="BE15" s="15">
        <v>876</v>
      </c>
      <c r="BF15" s="15" t="s">
        <v>57</v>
      </c>
      <c r="BG15" s="15">
        <v>1</v>
      </c>
      <c r="BH15" s="18">
        <v>65401000000</v>
      </c>
      <c r="BI15" s="15" t="s">
        <v>52</v>
      </c>
      <c r="BJ15" s="17">
        <v>44926</v>
      </c>
      <c r="BK15" s="17">
        <v>44927</v>
      </c>
      <c r="BL15" s="17">
        <v>45291</v>
      </c>
      <c r="BM15" s="15">
        <v>2023</v>
      </c>
      <c r="BN15" s="15"/>
      <c r="BO15" s="15"/>
      <c r="BP15" s="15"/>
      <c r="BQ15" s="15"/>
      <c r="BR15" s="17"/>
      <c r="BS15" s="19"/>
      <c r="BT15" s="16"/>
      <c r="BU15" s="15"/>
      <c r="BV15" s="15"/>
      <c r="BW15" s="20"/>
    </row>
    <row r="16" spans="1:75" s="21" customFormat="1" ht="58.5" customHeight="1">
      <c r="A16" s="15">
        <v>7</v>
      </c>
      <c r="B16" s="24">
        <v>57</v>
      </c>
      <c r="C16" s="15" t="s">
        <v>49</v>
      </c>
      <c r="D16" s="15" t="s">
        <v>113</v>
      </c>
      <c r="E16" s="15" t="s">
        <v>69</v>
      </c>
      <c r="F16" s="15">
        <v>1</v>
      </c>
      <c r="G16" s="27" t="s">
        <v>157</v>
      </c>
      <c r="H16" s="25" t="s">
        <v>67</v>
      </c>
      <c r="I16" s="25" t="s">
        <v>68</v>
      </c>
      <c r="J16" s="15">
        <v>2</v>
      </c>
      <c r="K16" s="15" t="s">
        <v>66</v>
      </c>
      <c r="L16" s="20" t="s">
        <v>55</v>
      </c>
      <c r="M16" s="15" t="s">
        <v>93</v>
      </c>
      <c r="N16" s="27" t="s">
        <v>62</v>
      </c>
      <c r="O16" s="28">
        <v>2704</v>
      </c>
      <c r="P16" s="26">
        <f t="shared" ref="P16" si="6">O16*120/100</f>
        <v>3244.8</v>
      </c>
      <c r="Q16" s="26">
        <v>0</v>
      </c>
      <c r="R16" s="26">
        <v>0</v>
      </c>
      <c r="S16" s="26">
        <v>0</v>
      </c>
      <c r="T16" s="26">
        <v>3244.8</v>
      </c>
      <c r="U16" s="15" t="s">
        <v>104</v>
      </c>
      <c r="V16" s="15" t="s">
        <v>49</v>
      </c>
      <c r="W16" s="15" t="s">
        <v>63</v>
      </c>
      <c r="X16" s="17">
        <v>45246</v>
      </c>
      <c r="Y16" s="17">
        <v>45276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8"/>
      <c r="AJ16" s="15"/>
      <c r="AK16" s="17"/>
      <c r="AL16" s="17"/>
      <c r="AM16" s="17"/>
      <c r="AN16" s="15"/>
      <c r="AO16" s="15"/>
      <c r="AP16" s="15"/>
      <c r="AQ16" s="15"/>
      <c r="AR16" s="15"/>
      <c r="AS16" s="17"/>
      <c r="AT16" s="19"/>
      <c r="AU16" s="16"/>
      <c r="AV16" s="15"/>
      <c r="AW16" s="15"/>
      <c r="AX16" s="15"/>
      <c r="AY16" s="15" t="s">
        <v>66</v>
      </c>
      <c r="AZ16" s="27" t="s">
        <v>66</v>
      </c>
      <c r="BA16" s="27" t="s">
        <v>66</v>
      </c>
      <c r="BB16" s="27" t="s">
        <v>66</v>
      </c>
      <c r="BC16" s="27" t="s">
        <v>125</v>
      </c>
      <c r="BD16" s="15" t="s">
        <v>59</v>
      </c>
      <c r="BE16" s="15">
        <v>876</v>
      </c>
      <c r="BF16" s="15" t="s">
        <v>57</v>
      </c>
      <c r="BG16" s="15">
        <v>1</v>
      </c>
      <c r="BH16" s="18">
        <v>65401000000</v>
      </c>
      <c r="BI16" s="15" t="s">
        <v>52</v>
      </c>
      <c r="BJ16" s="17">
        <v>45290</v>
      </c>
      <c r="BK16" s="17">
        <v>45292</v>
      </c>
      <c r="BL16" s="17">
        <v>45657</v>
      </c>
      <c r="BM16" s="15">
        <v>2024</v>
      </c>
      <c r="BN16" s="15"/>
      <c r="BO16" s="15"/>
      <c r="BP16" s="15"/>
      <c r="BQ16" s="15"/>
      <c r="BR16" s="17"/>
      <c r="BS16" s="19"/>
      <c r="BT16" s="16"/>
      <c r="BU16" s="15"/>
      <c r="BV16" s="15"/>
      <c r="BW16" s="20"/>
    </row>
    <row r="17" spans="1:75" s="21" customFormat="1" ht="81.75" customHeight="1">
      <c r="A17" s="15">
        <v>7</v>
      </c>
      <c r="B17" s="24">
        <v>58</v>
      </c>
      <c r="C17" s="15" t="s">
        <v>49</v>
      </c>
      <c r="D17" s="15" t="s">
        <v>113</v>
      </c>
      <c r="E17" s="15" t="s">
        <v>72</v>
      </c>
      <c r="F17" s="15">
        <v>1</v>
      </c>
      <c r="G17" s="27" t="s">
        <v>126</v>
      </c>
      <c r="H17" s="25" t="s">
        <v>70</v>
      </c>
      <c r="I17" s="25" t="s">
        <v>71</v>
      </c>
      <c r="J17" s="15">
        <v>2</v>
      </c>
      <c r="K17" s="15" t="s">
        <v>66</v>
      </c>
      <c r="L17" s="20" t="s">
        <v>55</v>
      </c>
      <c r="M17" s="15" t="s">
        <v>93</v>
      </c>
      <c r="N17" s="27" t="s">
        <v>62</v>
      </c>
      <c r="O17" s="86">
        <v>858</v>
      </c>
      <c r="P17" s="47">
        <f t="shared" si="0"/>
        <v>1029.5999999999999</v>
      </c>
      <c r="Q17" s="26">
        <v>0</v>
      </c>
      <c r="R17" s="47">
        <f>P17</f>
        <v>1029.5999999999999</v>
      </c>
      <c r="S17" s="26">
        <v>0</v>
      </c>
      <c r="T17" s="26">
        <v>0</v>
      </c>
      <c r="U17" s="15" t="s">
        <v>104</v>
      </c>
      <c r="V17" s="15" t="s">
        <v>49</v>
      </c>
      <c r="W17" s="15" t="s">
        <v>63</v>
      </c>
      <c r="X17" s="48">
        <v>44530</v>
      </c>
      <c r="Y17" s="48">
        <v>44546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8"/>
      <c r="AJ17" s="15"/>
      <c r="AK17" s="17"/>
      <c r="AL17" s="17"/>
      <c r="AM17" s="17"/>
      <c r="AN17" s="15"/>
      <c r="AO17" s="15"/>
      <c r="AP17" s="15"/>
      <c r="AQ17" s="15"/>
      <c r="AR17" s="15"/>
      <c r="AS17" s="17"/>
      <c r="AT17" s="19"/>
      <c r="AU17" s="16"/>
      <c r="AV17" s="15"/>
      <c r="AW17" s="15"/>
      <c r="AX17" s="15"/>
      <c r="AY17" s="15" t="s">
        <v>66</v>
      </c>
      <c r="AZ17" s="27" t="s">
        <v>66</v>
      </c>
      <c r="BA17" s="27" t="s">
        <v>66</v>
      </c>
      <c r="BB17" s="27" t="s">
        <v>66</v>
      </c>
      <c r="BC17" s="27" t="s">
        <v>126</v>
      </c>
      <c r="BD17" s="15" t="s">
        <v>59</v>
      </c>
      <c r="BE17" s="15">
        <v>876</v>
      </c>
      <c r="BF17" s="15" t="s">
        <v>57</v>
      </c>
      <c r="BG17" s="15">
        <v>1</v>
      </c>
      <c r="BH17" s="18">
        <v>65401000000</v>
      </c>
      <c r="BI17" s="15" t="s">
        <v>52</v>
      </c>
      <c r="BJ17" s="48">
        <v>44557</v>
      </c>
      <c r="BK17" s="17">
        <v>44562</v>
      </c>
      <c r="BL17" s="17">
        <v>44926</v>
      </c>
      <c r="BM17" s="15">
        <v>2022</v>
      </c>
      <c r="BN17" s="15"/>
      <c r="BO17" s="15"/>
      <c r="BP17" s="15"/>
      <c r="BQ17" s="15"/>
      <c r="BR17" s="17"/>
      <c r="BS17" s="19"/>
      <c r="BT17" s="16"/>
      <c r="BU17" s="15"/>
      <c r="BV17" s="15"/>
      <c r="BW17" s="41" t="s">
        <v>266</v>
      </c>
    </row>
    <row r="18" spans="1:75" s="21" customFormat="1" ht="88.5" customHeight="1">
      <c r="A18" s="15">
        <v>7</v>
      </c>
      <c r="B18" s="24">
        <v>59</v>
      </c>
      <c r="C18" s="15" t="s">
        <v>49</v>
      </c>
      <c r="D18" s="15" t="s">
        <v>113</v>
      </c>
      <c r="E18" s="15" t="s">
        <v>72</v>
      </c>
      <c r="F18" s="15">
        <v>1</v>
      </c>
      <c r="G18" s="27" t="s">
        <v>127</v>
      </c>
      <c r="H18" s="25" t="s">
        <v>70</v>
      </c>
      <c r="I18" s="25" t="s">
        <v>71</v>
      </c>
      <c r="J18" s="15">
        <v>2</v>
      </c>
      <c r="K18" s="15" t="s">
        <v>66</v>
      </c>
      <c r="L18" s="20" t="s">
        <v>55</v>
      </c>
      <c r="M18" s="15" t="s">
        <v>93</v>
      </c>
      <c r="N18" s="27" t="s">
        <v>62</v>
      </c>
      <c r="O18" s="28">
        <v>711.36</v>
      </c>
      <c r="P18" s="26">
        <f t="shared" ref="P18" si="7">O18*120/100</f>
        <v>853.63199999999995</v>
      </c>
      <c r="Q18" s="26">
        <v>0</v>
      </c>
      <c r="R18" s="26">
        <v>0</v>
      </c>
      <c r="S18" s="26">
        <v>853.63199999999995</v>
      </c>
      <c r="T18" s="26">
        <v>0</v>
      </c>
      <c r="U18" s="15" t="s">
        <v>104</v>
      </c>
      <c r="V18" s="15" t="s">
        <v>49</v>
      </c>
      <c r="W18" s="15" t="s">
        <v>63</v>
      </c>
      <c r="X18" s="17">
        <v>44881</v>
      </c>
      <c r="Y18" s="17">
        <v>44912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8"/>
      <c r="AJ18" s="15"/>
      <c r="AK18" s="17"/>
      <c r="AL18" s="17"/>
      <c r="AM18" s="17"/>
      <c r="AN18" s="15"/>
      <c r="AO18" s="15"/>
      <c r="AP18" s="15"/>
      <c r="AQ18" s="15"/>
      <c r="AR18" s="15"/>
      <c r="AS18" s="17"/>
      <c r="AT18" s="19"/>
      <c r="AU18" s="16"/>
      <c r="AV18" s="15"/>
      <c r="AW18" s="15"/>
      <c r="AX18" s="15"/>
      <c r="AY18" s="15" t="s">
        <v>66</v>
      </c>
      <c r="AZ18" s="27" t="s">
        <v>66</v>
      </c>
      <c r="BA18" s="27" t="s">
        <v>66</v>
      </c>
      <c r="BB18" s="27" t="s">
        <v>66</v>
      </c>
      <c r="BC18" s="27" t="s">
        <v>127</v>
      </c>
      <c r="BD18" s="15" t="s">
        <v>59</v>
      </c>
      <c r="BE18" s="15">
        <v>876</v>
      </c>
      <c r="BF18" s="15" t="s">
        <v>57</v>
      </c>
      <c r="BG18" s="15">
        <v>1</v>
      </c>
      <c r="BH18" s="18">
        <v>65401000000</v>
      </c>
      <c r="BI18" s="15" t="s">
        <v>52</v>
      </c>
      <c r="BJ18" s="17">
        <v>44561</v>
      </c>
      <c r="BK18" s="17">
        <v>44927</v>
      </c>
      <c r="BL18" s="17">
        <v>45291</v>
      </c>
      <c r="BM18" s="15">
        <v>2023</v>
      </c>
      <c r="BN18" s="15"/>
      <c r="BO18" s="15"/>
      <c r="BP18" s="15"/>
      <c r="BQ18" s="15"/>
      <c r="BR18" s="17"/>
      <c r="BS18" s="19"/>
      <c r="BT18" s="16"/>
      <c r="BU18" s="15"/>
      <c r="BV18" s="15"/>
      <c r="BW18" s="20"/>
    </row>
    <row r="19" spans="1:75" s="21" customFormat="1" ht="87.75" customHeight="1">
      <c r="A19" s="15">
        <v>7</v>
      </c>
      <c r="B19" s="24">
        <v>60</v>
      </c>
      <c r="C19" s="15" t="s">
        <v>49</v>
      </c>
      <c r="D19" s="15" t="s">
        <v>113</v>
      </c>
      <c r="E19" s="15" t="s">
        <v>72</v>
      </c>
      <c r="F19" s="15">
        <v>1</v>
      </c>
      <c r="G19" s="27" t="s">
        <v>158</v>
      </c>
      <c r="H19" s="25" t="s">
        <v>70</v>
      </c>
      <c r="I19" s="25" t="s">
        <v>71</v>
      </c>
      <c r="J19" s="15">
        <v>2</v>
      </c>
      <c r="K19" s="15" t="s">
        <v>66</v>
      </c>
      <c r="L19" s="20" t="s">
        <v>55</v>
      </c>
      <c r="M19" s="15" t="s">
        <v>93</v>
      </c>
      <c r="N19" s="27" t="s">
        <v>62</v>
      </c>
      <c r="O19" s="28">
        <v>739.81399999999996</v>
      </c>
      <c r="P19" s="26">
        <f t="shared" ref="P19" si="8">O19*120/100</f>
        <v>887.77679999999998</v>
      </c>
      <c r="Q19" s="26">
        <v>0</v>
      </c>
      <c r="R19" s="26">
        <v>0</v>
      </c>
      <c r="S19" s="26">
        <v>0</v>
      </c>
      <c r="T19" s="26">
        <v>887.77700000000004</v>
      </c>
      <c r="U19" s="15" t="s">
        <v>104</v>
      </c>
      <c r="V19" s="15" t="s">
        <v>49</v>
      </c>
      <c r="W19" s="15" t="s">
        <v>63</v>
      </c>
      <c r="X19" s="17">
        <v>45246</v>
      </c>
      <c r="Y19" s="17">
        <v>45276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8"/>
      <c r="AJ19" s="15"/>
      <c r="AK19" s="17"/>
      <c r="AL19" s="17"/>
      <c r="AM19" s="17"/>
      <c r="AN19" s="15"/>
      <c r="AO19" s="15"/>
      <c r="AP19" s="15"/>
      <c r="AQ19" s="15"/>
      <c r="AR19" s="15"/>
      <c r="AS19" s="17"/>
      <c r="AT19" s="19"/>
      <c r="AU19" s="16"/>
      <c r="AV19" s="15"/>
      <c r="AW19" s="15"/>
      <c r="AX19" s="15"/>
      <c r="AY19" s="15" t="s">
        <v>66</v>
      </c>
      <c r="AZ19" s="27" t="s">
        <v>66</v>
      </c>
      <c r="BA19" s="27" t="s">
        <v>66</v>
      </c>
      <c r="BB19" s="27" t="s">
        <v>66</v>
      </c>
      <c r="BC19" s="27" t="s">
        <v>158</v>
      </c>
      <c r="BD19" s="15" t="s">
        <v>59</v>
      </c>
      <c r="BE19" s="15">
        <v>876</v>
      </c>
      <c r="BF19" s="15" t="s">
        <v>57</v>
      </c>
      <c r="BG19" s="15">
        <v>1</v>
      </c>
      <c r="BH19" s="18">
        <v>65401000000</v>
      </c>
      <c r="BI19" s="15" t="s">
        <v>52</v>
      </c>
      <c r="BJ19" s="17">
        <v>44925</v>
      </c>
      <c r="BK19" s="17">
        <v>45292</v>
      </c>
      <c r="BL19" s="17">
        <v>45657</v>
      </c>
      <c r="BM19" s="15">
        <v>2024</v>
      </c>
      <c r="BN19" s="15"/>
      <c r="BO19" s="15"/>
      <c r="BP19" s="15"/>
      <c r="BQ19" s="15"/>
      <c r="BR19" s="17"/>
      <c r="BS19" s="19"/>
      <c r="BT19" s="16"/>
      <c r="BU19" s="15"/>
      <c r="BV19" s="15"/>
      <c r="BW19" s="20"/>
    </row>
    <row r="20" spans="1:75" s="21" customFormat="1" ht="69.75" customHeight="1">
      <c r="A20" s="15">
        <v>7</v>
      </c>
      <c r="B20" s="24">
        <v>61</v>
      </c>
      <c r="C20" s="15" t="s">
        <v>49</v>
      </c>
      <c r="D20" s="15" t="s">
        <v>113</v>
      </c>
      <c r="E20" s="15" t="s">
        <v>73</v>
      </c>
      <c r="F20" s="15">
        <v>1</v>
      </c>
      <c r="G20" s="27" t="s">
        <v>128</v>
      </c>
      <c r="H20" s="25" t="s">
        <v>74</v>
      </c>
      <c r="I20" s="25" t="s">
        <v>75</v>
      </c>
      <c r="J20" s="15">
        <v>2</v>
      </c>
      <c r="K20" s="15" t="s">
        <v>66</v>
      </c>
      <c r="L20" s="20" t="s">
        <v>55</v>
      </c>
      <c r="M20" s="15" t="s">
        <v>93</v>
      </c>
      <c r="N20" s="27" t="s">
        <v>62</v>
      </c>
      <c r="O20" s="86">
        <v>8560</v>
      </c>
      <c r="P20" s="47">
        <f t="shared" si="0"/>
        <v>10272</v>
      </c>
      <c r="Q20" s="26">
        <v>0</v>
      </c>
      <c r="R20" s="47">
        <f>P20</f>
        <v>10272</v>
      </c>
      <c r="S20" s="26">
        <v>0</v>
      </c>
      <c r="T20" s="26">
        <v>0</v>
      </c>
      <c r="U20" s="15" t="s">
        <v>104</v>
      </c>
      <c r="V20" s="15" t="s">
        <v>49</v>
      </c>
      <c r="W20" s="15" t="s">
        <v>63</v>
      </c>
      <c r="X20" s="48">
        <v>44525</v>
      </c>
      <c r="Y20" s="48">
        <v>44550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8"/>
      <c r="AJ20" s="15"/>
      <c r="AK20" s="17"/>
      <c r="AL20" s="17"/>
      <c r="AM20" s="17"/>
      <c r="AN20" s="15"/>
      <c r="AO20" s="15"/>
      <c r="AP20" s="15"/>
      <c r="AQ20" s="15"/>
      <c r="AR20" s="15"/>
      <c r="AS20" s="17"/>
      <c r="AT20" s="19"/>
      <c r="AU20" s="16"/>
      <c r="AV20" s="15"/>
      <c r="AW20" s="15"/>
      <c r="AX20" s="15"/>
      <c r="AY20" s="15" t="s">
        <v>66</v>
      </c>
      <c r="AZ20" s="27" t="s">
        <v>66</v>
      </c>
      <c r="BA20" s="27" t="s">
        <v>66</v>
      </c>
      <c r="BB20" s="27" t="s">
        <v>66</v>
      </c>
      <c r="BC20" s="27" t="s">
        <v>128</v>
      </c>
      <c r="BD20" s="15" t="s">
        <v>59</v>
      </c>
      <c r="BE20" s="15">
        <v>876</v>
      </c>
      <c r="BF20" s="15" t="s">
        <v>57</v>
      </c>
      <c r="BG20" s="15">
        <v>1</v>
      </c>
      <c r="BH20" s="18">
        <v>65401000000</v>
      </c>
      <c r="BI20" s="15" t="s">
        <v>52</v>
      </c>
      <c r="BJ20" s="17">
        <v>44560</v>
      </c>
      <c r="BK20" s="17">
        <v>44562</v>
      </c>
      <c r="BL20" s="17">
        <v>44926</v>
      </c>
      <c r="BM20" s="15">
        <v>2022</v>
      </c>
      <c r="BN20" s="15"/>
      <c r="BO20" s="15"/>
      <c r="BP20" s="15"/>
      <c r="BQ20" s="15"/>
      <c r="BR20" s="17"/>
      <c r="BS20" s="19"/>
      <c r="BT20" s="16"/>
      <c r="BU20" s="15"/>
      <c r="BV20" s="15"/>
      <c r="BW20" s="41" t="s">
        <v>265</v>
      </c>
    </row>
    <row r="21" spans="1:75" s="21" customFormat="1" ht="60" customHeight="1">
      <c r="A21" s="15">
        <v>7</v>
      </c>
      <c r="B21" s="24">
        <v>62</v>
      </c>
      <c r="C21" s="15" t="s">
        <v>49</v>
      </c>
      <c r="D21" s="15" t="s">
        <v>113</v>
      </c>
      <c r="E21" s="15" t="s">
        <v>73</v>
      </c>
      <c r="F21" s="15">
        <v>1</v>
      </c>
      <c r="G21" s="27" t="s">
        <v>129</v>
      </c>
      <c r="H21" s="25" t="s">
        <v>74</v>
      </c>
      <c r="I21" s="25" t="s">
        <v>75</v>
      </c>
      <c r="J21" s="15">
        <v>2</v>
      </c>
      <c r="K21" s="15" t="s">
        <v>66</v>
      </c>
      <c r="L21" s="20" t="s">
        <v>55</v>
      </c>
      <c r="M21" s="15" t="s">
        <v>93</v>
      </c>
      <c r="N21" s="27" t="s">
        <v>62</v>
      </c>
      <c r="O21" s="28">
        <v>7113.6</v>
      </c>
      <c r="P21" s="26">
        <f t="shared" ref="P21" si="9">O21*120/100</f>
        <v>8536.32</v>
      </c>
      <c r="Q21" s="26">
        <v>0</v>
      </c>
      <c r="R21" s="26">
        <v>0</v>
      </c>
      <c r="S21" s="26">
        <v>8536.32</v>
      </c>
      <c r="T21" s="26">
        <v>0</v>
      </c>
      <c r="U21" s="15" t="s">
        <v>104</v>
      </c>
      <c r="V21" s="15" t="s">
        <v>49</v>
      </c>
      <c r="W21" s="15" t="s">
        <v>63</v>
      </c>
      <c r="X21" s="17">
        <v>44881</v>
      </c>
      <c r="Y21" s="17">
        <v>44912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15"/>
      <c r="AK21" s="17"/>
      <c r="AL21" s="17"/>
      <c r="AM21" s="17"/>
      <c r="AN21" s="15"/>
      <c r="AO21" s="15"/>
      <c r="AP21" s="15"/>
      <c r="AQ21" s="15"/>
      <c r="AR21" s="15"/>
      <c r="AS21" s="17"/>
      <c r="AT21" s="19"/>
      <c r="AU21" s="16"/>
      <c r="AV21" s="15"/>
      <c r="AW21" s="15"/>
      <c r="AX21" s="15"/>
      <c r="AY21" s="15" t="s">
        <v>66</v>
      </c>
      <c r="AZ21" s="27" t="s">
        <v>66</v>
      </c>
      <c r="BA21" s="27" t="s">
        <v>66</v>
      </c>
      <c r="BB21" s="27" t="s">
        <v>66</v>
      </c>
      <c r="BC21" s="27" t="s">
        <v>129</v>
      </c>
      <c r="BD21" s="15" t="s">
        <v>59</v>
      </c>
      <c r="BE21" s="15">
        <v>876</v>
      </c>
      <c r="BF21" s="15" t="s">
        <v>57</v>
      </c>
      <c r="BG21" s="15">
        <v>1</v>
      </c>
      <c r="BH21" s="18">
        <v>65401000000</v>
      </c>
      <c r="BI21" s="15" t="s">
        <v>52</v>
      </c>
      <c r="BJ21" s="17">
        <v>44926</v>
      </c>
      <c r="BK21" s="17">
        <v>44927</v>
      </c>
      <c r="BL21" s="17">
        <v>45291</v>
      </c>
      <c r="BM21" s="15">
        <v>2023</v>
      </c>
      <c r="BN21" s="15"/>
      <c r="BO21" s="15"/>
      <c r="BP21" s="15"/>
      <c r="BQ21" s="15"/>
      <c r="BR21" s="17"/>
      <c r="BS21" s="19"/>
      <c r="BT21" s="16"/>
      <c r="BU21" s="15"/>
      <c r="BV21" s="15"/>
      <c r="BW21" s="20"/>
    </row>
    <row r="22" spans="1:75" s="21" customFormat="1" ht="60" customHeight="1">
      <c r="A22" s="15">
        <v>7</v>
      </c>
      <c r="B22" s="24">
        <v>63</v>
      </c>
      <c r="C22" s="15" t="s">
        <v>49</v>
      </c>
      <c r="D22" s="15" t="s">
        <v>113</v>
      </c>
      <c r="E22" s="15" t="s">
        <v>73</v>
      </c>
      <c r="F22" s="15">
        <v>1</v>
      </c>
      <c r="G22" s="27" t="s">
        <v>159</v>
      </c>
      <c r="H22" s="25" t="s">
        <v>74</v>
      </c>
      <c r="I22" s="25" t="s">
        <v>75</v>
      </c>
      <c r="J22" s="15">
        <v>2</v>
      </c>
      <c r="K22" s="15" t="s">
        <v>66</v>
      </c>
      <c r="L22" s="20" t="s">
        <v>55</v>
      </c>
      <c r="M22" s="15" t="s">
        <v>93</v>
      </c>
      <c r="N22" s="27" t="s">
        <v>62</v>
      </c>
      <c r="O22" s="28">
        <v>7398.14</v>
      </c>
      <c r="P22" s="26">
        <f t="shared" ref="P22:P26" si="10">O22*120/100</f>
        <v>8877.768</v>
      </c>
      <c r="Q22" s="26">
        <v>0</v>
      </c>
      <c r="R22" s="26">
        <v>0</v>
      </c>
      <c r="S22" s="26">
        <v>0</v>
      </c>
      <c r="T22" s="26">
        <v>8877.768</v>
      </c>
      <c r="U22" s="15" t="s">
        <v>104</v>
      </c>
      <c r="V22" s="15" t="s">
        <v>49</v>
      </c>
      <c r="W22" s="15" t="s">
        <v>63</v>
      </c>
      <c r="X22" s="17">
        <v>45246</v>
      </c>
      <c r="Y22" s="17">
        <v>45276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8"/>
      <c r="AJ22" s="15"/>
      <c r="AK22" s="17"/>
      <c r="AL22" s="17"/>
      <c r="AM22" s="17"/>
      <c r="AN22" s="15"/>
      <c r="AO22" s="15"/>
      <c r="AP22" s="15"/>
      <c r="AQ22" s="15"/>
      <c r="AR22" s="15"/>
      <c r="AS22" s="17"/>
      <c r="AT22" s="19"/>
      <c r="AU22" s="16"/>
      <c r="AV22" s="15"/>
      <c r="AW22" s="15"/>
      <c r="AX22" s="15"/>
      <c r="AY22" s="15" t="s">
        <v>66</v>
      </c>
      <c r="AZ22" s="27" t="s">
        <v>66</v>
      </c>
      <c r="BA22" s="27" t="s">
        <v>66</v>
      </c>
      <c r="BB22" s="27" t="s">
        <v>66</v>
      </c>
      <c r="BC22" s="27" t="s">
        <v>159</v>
      </c>
      <c r="BD22" s="15" t="s">
        <v>59</v>
      </c>
      <c r="BE22" s="15">
        <v>876</v>
      </c>
      <c r="BF22" s="15" t="s">
        <v>57</v>
      </c>
      <c r="BG22" s="15">
        <v>1</v>
      </c>
      <c r="BH22" s="18">
        <v>65401000000</v>
      </c>
      <c r="BI22" s="15" t="s">
        <v>52</v>
      </c>
      <c r="BJ22" s="17">
        <v>45290</v>
      </c>
      <c r="BK22" s="17">
        <v>45292</v>
      </c>
      <c r="BL22" s="17">
        <v>45657</v>
      </c>
      <c r="BM22" s="15">
        <v>2024</v>
      </c>
      <c r="BN22" s="15"/>
      <c r="BO22" s="15"/>
      <c r="BP22" s="15"/>
      <c r="BQ22" s="15"/>
      <c r="BR22" s="17"/>
      <c r="BS22" s="19"/>
      <c r="BT22" s="16"/>
      <c r="BU22" s="15"/>
      <c r="BV22" s="15"/>
      <c r="BW22" s="20"/>
    </row>
    <row r="23" spans="1:75" s="21" customFormat="1" ht="74.25" customHeight="1">
      <c r="A23" s="15">
        <v>7</v>
      </c>
      <c r="B23" s="24">
        <v>64</v>
      </c>
      <c r="C23" s="15" t="s">
        <v>49</v>
      </c>
      <c r="D23" s="15" t="s">
        <v>107</v>
      </c>
      <c r="E23" s="15" t="s">
        <v>69</v>
      </c>
      <c r="F23" s="15">
        <v>1</v>
      </c>
      <c r="G23" s="27" t="s">
        <v>76</v>
      </c>
      <c r="H23" s="25" t="s">
        <v>78</v>
      </c>
      <c r="I23" s="25" t="s">
        <v>77</v>
      </c>
      <c r="J23" s="15">
        <v>1</v>
      </c>
      <c r="K23" s="15" t="s">
        <v>66</v>
      </c>
      <c r="L23" s="20" t="s">
        <v>55</v>
      </c>
      <c r="M23" s="15" t="s">
        <v>93</v>
      </c>
      <c r="N23" s="15" t="s">
        <v>56</v>
      </c>
      <c r="O23" s="86">
        <v>6500</v>
      </c>
      <c r="P23" s="47">
        <v>7800</v>
      </c>
      <c r="Q23" s="26">
        <v>0</v>
      </c>
      <c r="R23" s="47">
        <v>7800</v>
      </c>
      <c r="S23" s="26">
        <v>0</v>
      </c>
      <c r="T23" s="26">
        <v>0</v>
      </c>
      <c r="U23" s="15" t="s">
        <v>58</v>
      </c>
      <c r="V23" s="15" t="s">
        <v>49</v>
      </c>
      <c r="W23" s="15" t="s">
        <v>97</v>
      </c>
      <c r="X23" s="17">
        <v>44545</v>
      </c>
      <c r="Y23" s="17">
        <v>44545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15"/>
      <c r="AK23" s="17"/>
      <c r="AL23" s="17"/>
      <c r="AM23" s="17"/>
      <c r="AN23" s="15"/>
      <c r="AO23" s="15"/>
      <c r="AP23" s="15"/>
      <c r="AQ23" s="15"/>
      <c r="AR23" s="15"/>
      <c r="AS23" s="17"/>
      <c r="AT23" s="19"/>
      <c r="AU23" s="16"/>
      <c r="AV23" s="15"/>
      <c r="AW23" s="15"/>
      <c r="AX23" s="15"/>
      <c r="AY23" s="15" t="s">
        <v>118</v>
      </c>
      <c r="AZ23" s="15" t="s">
        <v>112</v>
      </c>
      <c r="BA23" s="15">
        <v>7724490000</v>
      </c>
      <c r="BB23" s="15">
        <v>772401001</v>
      </c>
      <c r="BC23" s="27" t="s">
        <v>76</v>
      </c>
      <c r="BD23" s="27" t="s">
        <v>59</v>
      </c>
      <c r="BE23" s="15">
        <v>876</v>
      </c>
      <c r="BF23" s="15" t="s">
        <v>57</v>
      </c>
      <c r="BG23" s="15">
        <v>1</v>
      </c>
      <c r="BH23" s="18">
        <v>65401000000</v>
      </c>
      <c r="BI23" s="15" t="s">
        <v>52</v>
      </c>
      <c r="BJ23" s="17">
        <v>44545</v>
      </c>
      <c r="BK23" s="17">
        <v>44562</v>
      </c>
      <c r="BL23" s="17">
        <v>44926</v>
      </c>
      <c r="BM23" s="15">
        <v>2022</v>
      </c>
      <c r="BN23" s="15"/>
      <c r="BO23" s="15"/>
      <c r="BP23" s="15"/>
      <c r="BQ23" s="15"/>
      <c r="BR23" s="17"/>
      <c r="BS23" s="19"/>
      <c r="BT23" s="16"/>
      <c r="BU23" s="15"/>
      <c r="BV23" s="15"/>
      <c r="BW23" s="41" t="s">
        <v>254</v>
      </c>
    </row>
    <row r="24" spans="1:75" s="21" customFormat="1" ht="66.75" customHeight="1">
      <c r="A24" s="15">
        <v>7</v>
      </c>
      <c r="B24" s="24">
        <v>65</v>
      </c>
      <c r="C24" s="15" t="s">
        <v>49</v>
      </c>
      <c r="D24" s="15" t="s">
        <v>79</v>
      </c>
      <c r="E24" s="15" t="s">
        <v>80</v>
      </c>
      <c r="F24" s="15">
        <v>1</v>
      </c>
      <c r="G24" s="27" t="s">
        <v>130</v>
      </c>
      <c r="H24" s="25" t="s">
        <v>81</v>
      </c>
      <c r="I24" s="25" t="s">
        <v>82</v>
      </c>
      <c r="J24" s="15">
        <v>2</v>
      </c>
      <c r="K24" s="15" t="s">
        <v>66</v>
      </c>
      <c r="L24" s="20" t="s">
        <v>55</v>
      </c>
      <c r="M24" s="15" t="s">
        <v>93</v>
      </c>
      <c r="N24" s="15" t="s">
        <v>87</v>
      </c>
      <c r="O24" s="86">
        <v>2859.645</v>
      </c>
      <c r="P24" s="47">
        <f t="shared" si="10"/>
        <v>3431.5740000000001</v>
      </c>
      <c r="Q24" s="26">
        <v>0</v>
      </c>
      <c r="R24" s="47">
        <f>P24</f>
        <v>3431.5740000000001</v>
      </c>
      <c r="S24" s="26">
        <v>0</v>
      </c>
      <c r="T24" s="26">
        <v>0</v>
      </c>
      <c r="U24" s="15" t="s">
        <v>104</v>
      </c>
      <c r="V24" s="15" t="s">
        <v>49</v>
      </c>
      <c r="W24" s="15" t="s">
        <v>63</v>
      </c>
      <c r="X24" s="48">
        <v>44540</v>
      </c>
      <c r="Y24" s="48">
        <v>44558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8"/>
      <c r="AJ24" s="15"/>
      <c r="AK24" s="17"/>
      <c r="AL24" s="17"/>
      <c r="AM24" s="17"/>
      <c r="AN24" s="15"/>
      <c r="AO24" s="15"/>
      <c r="AP24" s="15"/>
      <c r="AQ24" s="15"/>
      <c r="AR24" s="15"/>
      <c r="AS24" s="17"/>
      <c r="AT24" s="19"/>
      <c r="AU24" s="16"/>
      <c r="AV24" s="15"/>
      <c r="AW24" s="15"/>
      <c r="AX24" s="15"/>
      <c r="AY24" s="29" t="s">
        <v>66</v>
      </c>
      <c r="AZ24" s="15" t="s">
        <v>66</v>
      </c>
      <c r="BA24" s="15" t="s">
        <v>66</v>
      </c>
      <c r="BB24" s="15" t="s">
        <v>66</v>
      </c>
      <c r="BC24" s="27" t="s">
        <v>130</v>
      </c>
      <c r="BD24" s="15" t="s">
        <v>59</v>
      </c>
      <c r="BE24" s="15">
        <v>876</v>
      </c>
      <c r="BF24" s="15" t="s">
        <v>57</v>
      </c>
      <c r="BG24" s="15">
        <v>1</v>
      </c>
      <c r="BH24" s="18">
        <v>65401000000</v>
      </c>
      <c r="BI24" s="15" t="s">
        <v>52</v>
      </c>
      <c r="BJ24" s="48">
        <v>44571</v>
      </c>
      <c r="BK24" s="48">
        <v>44571</v>
      </c>
      <c r="BL24" s="17">
        <v>44926</v>
      </c>
      <c r="BM24" s="15">
        <v>2022</v>
      </c>
      <c r="BN24" s="15"/>
      <c r="BO24" s="15"/>
      <c r="BP24" s="15"/>
      <c r="BQ24" s="15"/>
      <c r="BR24" s="17"/>
      <c r="BS24" s="19"/>
      <c r="BT24" s="16"/>
      <c r="BU24" s="15"/>
      <c r="BV24" s="15"/>
      <c r="BW24" s="20"/>
    </row>
    <row r="25" spans="1:75" s="21" customFormat="1" ht="59.25" customHeight="1">
      <c r="A25" s="15">
        <v>7</v>
      </c>
      <c r="B25" s="24">
        <v>66</v>
      </c>
      <c r="C25" s="15" t="s">
        <v>49</v>
      </c>
      <c r="D25" s="15" t="s">
        <v>79</v>
      </c>
      <c r="E25" s="15" t="s">
        <v>80</v>
      </c>
      <c r="F25" s="15">
        <v>1</v>
      </c>
      <c r="G25" s="27" t="s">
        <v>131</v>
      </c>
      <c r="H25" s="25" t="s">
        <v>81</v>
      </c>
      <c r="I25" s="25" t="s">
        <v>82</v>
      </c>
      <c r="J25" s="15">
        <v>2</v>
      </c>
      <c r="K25" s="15" t="s">
        <v>66</v>
      </c>
      <c r="L25" s="20" t="s">
        <v>55</v>
      </c>
      <c r="M25" s="15" t="s">
        <v>93</v>
      </c>
      <c r="N25" s="15" t="s">
        <v>87</v>
      </c>
      <c r="O25" s="28">
        <v>1844.13</v>
      </c>
      <c r="P25" s="26">
        <f t="shared" si="10"/>
        <v>2212.9560000000001</v>
      </c>
      <c r="Q25" s="26">
        <v>0</v>
      </c>
      <c r="R25" s="26">
        <v>0</v>
      </c>
      <c r="S25" s="26">
        <v>2212.9560000000001</v>
      </c>
      <c r="T25" s="26">
        <v>0</v>
      </c>
      <c r="U25" s="15" t="s">
        <v>104</v>
      </c>
      <c r="V25" s="15" t="s">
        <v>49</v>
      </c>
      <c r="W25" s="15" t="s">
        <v>63</v>
      </c>
      <c r="X25" s="17">
        <v>44874</v>
      </c>
      <c r="Y25" s="17">
        <v>44895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8"/>
      <c r="AJ25" s="15"/>
      <c r="AK25" s="17"/>
      <c r="AL25" s="17"/>
      <c r="AM25" s="17"/>
      <c r="AN25" s="15"/>
      <c r="AO25" s="15"/>
      <c r="AP25" s="15"/>
      <c r="AQ25" s="15"/>
      <c r="AR25" s="15"/>
      <c r="AS25" s="17"/>
      <c r="AT25" s="19"/>
      <c r="AU25" s="16"/>
      <c r="AV25" s="15"/>
      <c r="AW25" s="15"/>
      <c r="AX25" s="15"/>
      <c r="AY25" s="29" t="s">
        <v>66</v>
      </c>
      <c r="AZ25" s="15" t="s">
        <v>66</v>
      </c>
      <c r="BA25" s="15" t="s">
        <v>66</v>
      </c>
      <c r="BB25" s="15" t="s">
        <v>66</v>
      </c>
      <c r="BC25" s="27" t="s">
        <v>131</v>
      </c>
      <c r="BD25" s="15" t="s">
        <v>59</v>
      </c>
      <c r="BE25" s="15">
        <v>876</v>
      </c>
      <c r="BF25" s="15" t="s">
        <v>57</v>
      </c>
      <c r="BG25" s="15">
        <v>1</v>
      </c>
      <c r="BH25" s="18">
        <v>65401000000</v>
      </c>
      <c r="BI25" s="15" t="s">
        <v>52</v>
      </c>
      <c r="BJ25" s="17">
        <v>44178</v>
      </c>
      <c r="BK25" s="17">
        <v>44927</v>
      </c>
      <c r="BL25" s="17">
        <v>45291</v>
      </c>
      <c r="BM25" s="15">
        <v>2023</v>
      </c>
      <c r="BN25" s="15"/>
      <c r="BO25" s="15"/>
      <c r="BP25" s="15"/>
      <c r="BQ25" s="15"/>
      <c r="BR25" s="17"/>
      <c r="BS25" s="19"/>
      <c r="BT25" s="16"/>
      <c r="BU25" s="15"/>
      <c r="BV25" s="15"/>
      <c r="BW25" s="20"/>
    </row>
    <row r="26" spans="1:75" s="21" customFormat="1" ht="59.25" customHeight="1">
      <c r="A26" s="15">
        <v>7</v>
      </c>
      <c r="B26" s="24">
        <v>67</v>
      </c>
      <c r="C26" s="15" t="s">
        <v>49</v>
      </c>
      <c r="D26" s="15" t="s">
        <v>79</v>
      </c>
      <c r="E26" s="15" t="s">
        <v>80</v>
      </c>
      <c r="F26" s="15">
        <v>1</v>
      </c>
      <c r="G26" s="27" t="s">
        <v>192</v>
      </c>
      <c r="H26" s="25" t="s">
        <v>81</v>
      </c>
      <c r="I26" s="25" t="s">
        <v>82</v>
      </c>
      <c r="J26" s="15">
        <v>2</v>
      </c>
      <c r="K26" s="15" t="s">
        <v>66</v>
      </c>
      <c r="L26" s="20" t="s">
        <v>55</v>
      </c>
      <c r="M26" s="15" t="s">
        <v>93</v>
      </c>
      <c r="N26" s="15" t="s">
        <v>87</v>
      </c>
      <c r="O26" s="28">
        <v>1917.89</v>
      </c>
      <c r="P26" s="26">
        <f t="shared" si="10"/>
        <v>2301.4680000000003</v>
      </c>
      <c r="Q26" s="26">
        <v>0</v>
      </c>
      <c r="R26" s="26">
        <v>0</v>
      </c>
      <c r="S26" s="26">
        <v>0</v>
      </c>
      <c r="T26" s="26">
        <v>2301.4679999999998</v>
      </c>
      <c r="U26" s="15" t="s">
        <v>104</v>
      </c>
      <c r="V26" s="15" t="s">
        <v>49</v>
      </c>
      <c r="W26" s="15" t="s">
        <v>63</v>
      </c>
      <c r="X26" s="17">
        <v>45239</v>
      </c>
      <c r="Y26" s="17">
        <v>45260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8"/>
      <c r="AJ26" s="15"/>
      <c r="AK26" s="17"/>
      <c r="AL26" s="17"/>
      <c r="AM26" s="17"/>
      <c r="AN26" s="15"/>
      <c r="AO26" s="15"/>
      <c r="AP26" s="15"/>
      <c r="AQ26" s="15"/>
      <c r="AR26" s="15"/>
      <c r="AS26" s="17"/>
      <c r="AT26" s="19"/>
      <c r="AU26" s="16"/>
      <c r="AV26" s="15"/>
      <c r="AW26" s="15"/>
      <c r="AX26" s="15"/>
      <c r="AY26" s="29" t="s">
        <v>66</v>
      </c>
      <c r="AZ26" s="15" t="s">
        <v>66</v>
      </c>
      <c r="BA26" s="15" t="s">
        <v>66</v>
      </c>
      <c r="BB26" s="15" t="s">
        <v>66</v>
      </c>
      <c r="BC26" s="27" t="s">
        <v>192</v>
      </c>
      <c r="BD26" s="15" t="s">
        <v>59</v>
      </c>
      <c r="BE26" s="15">
        <v>876</v>
      </c>
      <c r="BF26" s="15" t="s">
        <v>57</v>
      </c>
      <c r="BG26" s="15">
        <v>1</v>
      </c>
      <c r="BH26" s="18">
        <v>65401000000</v>
      </c>
      <c r="BI26" s="15" t="s">
        <v>52</v>
      </c>
      <c r="BJ26" s="17">
        <v>45273</v>
      </c>
      <c r="BK26" s="17">
        <v>45292</v>
      </c>
      <c r="BL26" s="17">
        <v>45657</v>
      </c>
      <c r="BM26" s="15">
        <v>2024</v>
      </c>
      <c r="BN26" s="15"/>
      <c r="BO26" s="15"/>
      <c r="BP26" s="15"/>
      <c r="BQ26" s="15"/>
      <c r="BR26" s="17"/>
      <c r="BS26" s="19"/>
      <c r="BT26" s="16"/>
      <c r="BU26" s="15"/>
      <c r="BV26" s="15"/>
      <c r="BW26" s="20"/>
    </row>
    <row r="27" spans="1:75" s="21" customFormat="1" ht="63">
      <c r="A27" s="15">
        <v>7</v>
      </c>
      <c r="B27" s="24">
        <v>68</v>
      </c>
      <c r="C27" s="15" t="s">
        <v>49</v>
      </c>
      <c r="D27" s="15" t="s">
        <v>83</v>
      </c>
      <c r="E27" s="15" t="s">
        <v>69</v>
      </c>
      <c r="F27" s="15">
        <v>1</v>
      </c>
      <c r="G27" s="27" t="s">
        <v>143</v>
      </c>
      <c r="H27" s="25" t="s">
        <v>84</v>
      </c>
      <c r="I27" s="25" t="s">
        <v>85</v>
      </c>
      <c r="J27" s="15">
        <v>1</v>
      </c>
      <c r="K27" s="15" t="s">
        <v>86</v>
      </c>
      <c r="L27" s="20" t="s">
        <v>55</v>
      </c>
      <c r="M27" s="15" t="s">
        <v>93</v>
      </c>
      <c r="N27" s="15" t="s">
        <v>87</v>
      </c>
      <c r="O27" s="90">
        <v>5948.4639999999999</v>
      </c>
      <c r="P27" s="47">
        <v>5948.4639999999999</v>
      </c>
      <c r="Q27" s="26">
        <v>0</v>
      </c>
      <c r="R27" s="47">
        <v>5948.4639999999999</v>
      </c>
      <c r="S27" s="26">
        <v>0</v>
      </c>
      <c r="T27" s="26">
        <v>0</v>
      </c>
      <c r="U27" s="15" t="s">
        <v>103</v>
      </c>
      <c r="V27" s="15" t="s">
        <v>105</v>
      </c>
      <c r="W27" s="15" t="s">
        <v>63</v>
      </c>
      <c r="X27" s="48">
        <v>44518</v>
      </c>
      <c r="Y27" s="48">
        <v>44550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15"/>
      <c r="AK27" s="17"/>
      <c r="AL27" s="17"/>
      <c r="AM27" s="17"/>
      <c r="AN27" s="15"/>
      <c r="AO27" s="15"/>
      <c r="AP27" s="15"/>
      <c r="AQ27" s="15"/>
      <c r="AR27" s="15"/>
      <c r="AS27" s="17"/>
      <c r="AT27" s="19"/>
      <c r="AU27" s="16"/>
      <c r="AV27" s="15"/>
      <c r="AW27" s="15"/>
      <c r="AX27" s="15"/>
      <c r="AY27" s="29" t="s">
        <v>66</v>
      </c>
      <c r="AZ27" s="15" t="s">
        <v>66</v>
      </c>
      <c r="BA27" s="15" t="s">
        <v>66</v>
      </c>
      <c r="BB27" s="15" t="s">
        <v>66</v>
      </c>
      <c r="BC27" s="27" t="s">
        <v>143</v>
      </c>
      <c r="BD27" s="27" t="s">
        <v>59</v>
      </c>
      <c r="BE27" s="15">
        <v>876</v>
      </c>
      <c r="BF27" s="15" t="s">
        <v>57</v>
      </c>
      <c r="BG27" s="15">
        <v>1</v>
      </c>
      <c r="BH27" s="18">
        <v>65401000000</v>
      </c>
      <c r="BI27" s="15" t="s">
        <v>52</v>
      </c>
      <c r="BJ27" s="48">
        <v>44560</v>
      </c>
      <c r="BK27" s="17">
        <v>44562</v>
      </c>
      <c r="BL27" s="17">
        <v>44926</v>
      </c>
      <c r="BM27" s="15">
        <v>2022</v>
      </c>
      <c r="BN27" s="15"/>
      <c r="BO27" s="15"/>
      <c r="BP27" s="15"/>
      <c r="BQ27" s="15"/>
      <c r="BR27" s="17"/>
      <c r="BS27" s="19"/>
      <c r="BT27" s="16"/>
      <c r="BU27" s="15"/>
      <c r="BV27" s="15"/>
      <c r="BW27" s="41" t="s">
        <v>263</v>
      </c>
    </row>
    <row r="28" spans="1:75" s="21" customFormat="1" ht="57" customHeight="1">
      <c r="A28" s="15">
        <v>4</v>
      </c>
      <c r="B28" s="24">
        <v>71</v>
      </c>
      <c r="C28" s="15" t="s">
        <v>49</v>
      </c>
      <c r="D28" s="27" t="s">
        <v>89</v>
      </c>
      <c r="E28" s="27" t="s">
        <v>88</v>
      </c>
      <c r="F28" s="15">
        <v>1</v>
      </c>
      <c r="G28" s="15" t="s">
        <v>90</v>
      </c>
      <c r="H28" s="27" t="s">
        <v>91</v>
      </c>
      <c r="I28" s="27" t="s">
        <v>92</v>
      </c>
      <c r="J28" s="15">
        <v>1</v>
      </c>
      <c r="K28" s="15" t="s">
        <v>66</v>
      </c>
      <c r="L28" s="20" t="s">
        <v>55</v>
      </c>
      <c r="M28" s="32" t="s">
        <v>93</v>
      </c>
      <c r="N28" s="32" t="s">
        <v>87</v>
      </c>
      <c r="O28" s="54">
        <v>6078.8</v>
      </c>
      <c r="P28" s="54">
        <v>7294.56</v>
      </c>
      <c r="Q28" s="54">
        <v>607.88</v>
      </c>
      <c r="R28" s="47">
        <v>3647.28</v>
      </c>
      <c r="S28" s="47">
        <v>3039.4</v>
      </c>
      <c r="T28" s="26">
        <v>0</v>
      </c>
      <c r="U28" s="15" t="s">
        <v>103</v>
      </c>
      <c r="V28" s="15" t="s">
        <v>105</v>
      </c>
      <c r="W28" s="15" t="s">
        <v>63</v>
      </c>
      <c r="X28" s="48">
        <v>44498</v>
      </c>
      <c r="Y28" s="48">
        <v>44530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29" t="s">
        <v>66</v>
      </c>
      <c r="AZ28" s="15" t="s">
        <v>66</v>
      </c>
      <c r="BA28" s="15" t="s">
        <v>66</v>
      </c>
      <c r="BB28" s="15" t="s">
        <v>66</v>
      </c>
      <c r="BC28" s="15" t="s">
        <v>90</v>
      </c>
      <c r="BD28" s="15" t="s">
        <v>59</v>
      </c>
      <c r="BE28" s="15">
        <v>876</v>
      </c>
      <c r="BF28" s="15" t="s">
        <v>57</v>
      </c>
      <c r="BG28" s="15">
        <v>1</v>
      </c>
      <c r="BH28" s="18">
        <v>65401000000</v>
      </c>
      <c r="BI28" s="15" t="s">
        <v>52</v>
      </c>
      <c r="BJ28" s="48">
        <v>44540</v>
      </c>
      <c r="BK28" s="48">
        <v>44540</v>
      </c>
      <c r="BL28" s="48">
        <v>45270</v>
      </c>
      <c r="BM28" s="40" t="s">
        <v>140</v>
      </c>
      <c r="BN28" s="15"/>
      <c r="BO28" s="15"/>
      <c r="BP28" s="15"/>
      <c r="BQ28" s="15"/>
      <c r="BR28" s="15"/>
      <c r="BS28" s="15"/>
      <c r="BT28" s="15"/>
      <c r="BU28" s="15"/>
      <c r="BV28" s="15"/>
      <c r="BW28" s="41" t="s">
        <v>258</v>
      </c>
    </row>
    <row r="29" spans="1:75" s="21" customFormat="1" ht="52.5" customHeight="1">
      <c r="A29" s="15">
        <v>4</v>
      </c>
      <c r="B29" s="24">
        <v>72</v>
      </c>
      <c r="C29" s="15" t="s">
        <v>49</v>
      </c>
      <c r="D29" s="27" t="s">
        <v>89</v>
      </c>
      <c r="E29" s="27" t="s">
        <v>88</v>
      </c>
      <c r="F29" s="15">
        <v>1</v>
      </c>
      <c r="G29" s="32" t="s">
        <v>94</v>
      </c>
      <c r="H29" s="27" t="s">
        <v>95</v>
      </c>
      <c r="I29" s="27" t="s">
        <v>96</v>
      </c>
      <c r="J29" s="15">
        <v>1</v>
      </c>
      <c r="K29" s="15" t="s">
        <v>66</v>
      </c>
      <c r="L29" s="20" t="s">
        <v>55</v>
      </c>
      <c r="M29" s="32" t="s">
        <v>93</v>
      </c>
      <c r="N29" s="32" t="s">
        <v>87</v>
      </c>
      <c r="O29" s="30">
        <v>6457.38</v>
      </c>
      <c r="P29" s="30">
        <v>6457.38</v>
      </c>
      <c r="Q29" s="31">
        <v>0</v>
      </c>
      <c r="R29" s="30">
        <v>6457.38</v>
      </c>
      <c r="S29" s="26">
        <v>0</v>
      </c>
      <c r="T29" s="26">
        <v>0</v>
      </c>
      <c r="U29" s="15" t="s">
        <v>58</v>
      </c>
      <c r="V29" s="15" t="s">
        <v>49</v>
      </c>
      <c r="W29" s="15" t="s">
        <v>97</v>
      </c>
      <c r="X29" s="17">
        <v>44560</v>
      </c>
      <c r="Y29" s="17">
        <v>44560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 t="s">
        <v>179</v>
      </c>
      <c r="AZ29" s="15" t="s">
        <v>183</v>
      </c>
      <c r="BA29" s="15">
        <v>6659193965</v>
      </c>
      <c r="BB29" s="15">
        <v>667801001</v>
      </c>
      <c r="BC29" s="32" t="s">
        <v>94</v>
      </c>
      <c r="BD29" s="15" t="s">
        <v>59</v>
      </c>
      <c r="BE29" s="15">
        <v>876</v>
      </c>
      <c r="BF29" s="15" t="s">
        <v>57</v>
      </c>
      <c r="BG29" s="15">
        <v>1</v>
      </c>
      <c r="BH29" s="18">
        <v>65401000000</v>
      </c>
      <c r="BI29" s="15" t="s">
        <v>52</v>
      </c>
      <c r="BJ29" s="17">
        <v>44560</v>
      </c>
      <c r="BK29" s="17">
        <v>44562</v>
      </c>
      <c r="BL29" s="17">
        <v>44926</v>
      </c>
      <c r="BM29" s="15">
        <v>2022</v>
      </c>
      <c r="BN29" s="15"/>
      <c r="BO29" s="15"/>
      <c r="BP29" s="15"/>
      <c r="BQ29" s="15"/>
      <c r="BR29" s="15"/>
      <c r="BS29" s="15"/>
      <c r="BT29" s="15"/>
      <c r="BU29" s="15"/>
      <c r="BV29" s="15"/>
      <c r="BW29" s="20"/>
    </row>
    <row r="30" spans="1:75" s="23" customFormat="1" ht="60" customHeight="1">
      <c r="A30" s="15">
        <v>4</v>
      </c>
      <c r="B30" s="24">
        <v>74</v>
      </c>
      <c r="C30" s="15" t="s">
        <v>49</v>
      </c>
      <c r="D30" s="27" t="s">
        <v>89</v>
      </c>
      <c r="E30" s="27" t="s">
        <v>88</v>
      </c>
      <c r="F30" s="15">
        <v>1</v>
      </c>
      <c r="G30" s="32" t="s">
        <v>102</v>
      </c>
      <c r="H30" s="33" t="s">
        <v>95</v>
      </c>
      <c r="I30" s="33" t="s">
        <v>96</v>
      </c>
      <c r="J30" s="15">
        <v>1</v>
      </c>
      <c r="K30" s="15" t="s">
        <v>66</v>
      </c>
      <c r="L30" s="20" t="s">
        <v>55</v>
      </c>
      <c r="M30" s="32" t="s">
        <v>93</v>
      </c>
      <c r="N30" s="32" t="s">
        <v>87</v>
      </c>
      <c r="O30" s="46">
        <v>851.7</v>
      </c>
      <c r="P30" s="54">
        <v>851.7</v>
      </c>
      <c r="Q30" s="47">
        <v>700</v>
      </c>
      <c r="R30" s="47">
        <v>151.69999999999999</v>
      </c>
      <c r="S30" s="26">
        <v>0</v>
      </c>
      <c r="T30" s="26">
        <v>0</v>
      </c>
      <c r="U30" s="15" t="s">
        <v>58</v>
      </c>
      <c r="V30" s="15" t="s">
        <v>49</v>
      </c>
      <c r="W30" s="15" t="s">
        <v>97</v>
      </c>
      <c r="X30" s="48">
        <v>44277</v>
      </c>
      <c r="Y30" s="48">
        <v>44277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15" t="s">
        <v>179</v>
      </c>
      <c r="AZ30" s="15" t="s">
        <v>182</v>
      </c>
      <c r="BA30" s="15">
        <v>6663003127</v>
      </c>
      <c r="BB30" s="15">
        <v>997750001</v>
      </c>
      <c r="BC30" s="32" t="s">
        <v>102</v>
      </c>
      <c r="BD30" s="15" t="s">
        <v>59</v>
      </c>
      <c r="BE30" s="15">
        <v>876</v>
      </c>
      <c r="BF30" s="15" t="s">
        <v>57</v>
      </c>
      <c r="BG30" s="15">
        <v>1</v>
      </c>
      <c r="BH30" s="18">
        <v>65401000000</v>
      </c>
      <c r="BI30" s="15" t="s">
        <v>52</v>
      </c>
      <c r="BJ30" s="48">
        <v>44277</v>
      </c>
      <c r="BK30" s="48">
        <v>44277</v>
      </c>
      <c r="BL30" s="48">
        <v>44642</v>
      </c>
      <c r="BM30" s="15" t="s">
        <v>133</v>
      </c>
      <c r="BN30" s="22"/>
      <c r="BO30" s="22"/>
      <c r="BP30" s="22"/>
      <c r="BQ30" s="22"/>
      <c r="BR30" s="22"/>
      <c r="BS30" s="22"/>
      <c r="BT30" s="22"/>
      <c r="BU30" s="22"/>
      <c r="BV30" s="22"/>
      <c r="BW30" s="41" t="s">
        <v>198</v>
      </c>
    </row>
    <row r="31" spans="1:75" s="23" customFormat="1" ht="63">
      <c r="A31" s="15">
        <v>4</v>
      </c>
      <c r="B31" s="24">
        <v>76</v>
      </c>
      <c r="C31" s="15" t="s">
        <v>49</v>
      </c>
      <c r="D31" s="27" t="s">
        <v>89</v>
      </c>
      <c r="E31" s="27" t="s">
        <v>88</v>
      </c>
      <c r="F31" s="15">
        <v>1</v>
      </c>
      <c r="G31" s="34" t="s">
        <v>145</v>
      </c>
      <c r="H31" s="33" t="s">
        <v>95</v>
      </c>
      <c r="I31" s="33" t="s">
        <v>151</v>
      </c>
      <c r="J31" s="15">
        <v>1</v>
      </c>
      <c r="K31" s="15" t="s">
        <v>66</v>
      </c>
      <c r="L31" s="20" t="s">
        <v>55</v>
      </c>
      <c r="M31" s="32" t="s">
        <v>93</v>
      </c>
      <c r="N31" s="32" t="s">
        <v>62</v>
      </c>
      <c r="O31" s="31">
        <v>4200</v>
      </c>
      <c r="P31" s="31">
        <v>4200</v>
      </c>
      <c r="Q31" s="31">
        <v>4200</v>
      </c>
      <c r="R31" s="26">
        <v>0</v>
      </c>
      <c r="S31" s="26">
        <v>0</v>
      </c>
      <c r="T31" s="26">
        <v>0</v>
      </c>
      <c r="U31" s="15" t="s">
        <v>103</v>
      </c>
      <c r="V31" s="15" t="s">
        <v>105</v>
      </c>
      <c r="W31" s="15" t="s">
        <v>63</v>
      </c>
      <c r="X31" s="48">
        <v>44470</v>
      </c>
      <c r="Y31" s="48">
        <v>44498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15" t="s">
        <v>66</v>
      </c>
      <c r="AZ31" s="15" t="s">
        <v>66</v>
      </c>
      <c r="BA31" s="15" t="s">
        <v>66</v>
      </c>
      <c r="BB31" s="15" t="s">
        <v>66</v>
      </c>
      <c r="BC31" s="34" t="s">
        <v>145</v>
      </c>
      <c r="BD31" s="15" t="s">
        <v>59</v>
      </c>
      <c r="BE31" s="15">
        <v>876</v>
      </c>
      <c r="BF31" s="15" t="s">
        <v>57</v>
      </c>
      <c r="BG31" s="15">
        <v>1</v>
      </c>
      <c r="BH31" s="18">
        <v>65401000000</v>
      </c>
      <c r="BI31" s="15" t="s">
        <v>52</v>
      </c>
      <c r="BJ31" s="48">
        <v>44510</v>
      </c>
      <c r="BK31" s="48">
        <v>44510</v>
      </c>
      <c r="BL31" s="48">
        <v>45606</v>
      </c>
      <c r="BM31" s="40" t="s">
        <v>162</v>
      </c>
      <c r="BN31" s="22"/>
      <c r="BO31" s="22"/>
      <c r="BP31" s="22"/>
      <c r="BQ31" s="22"/>
      <c r="BR31" s="22"/>
      <c r="BS31" s="22"/>
      <c r="BT31" s="22"/>
      <c r="BU31" s="22"/>
      <c r="BV31" s="22"/>
      <c r="BW31" s="41" t="s">
        <v>251</v>
      </c>
    </row>
    <row r="32" spans="1:75" s="21" customFormat="1" ht="72.75" customHeight="1">
      <c r="A32" s="15">
        <v>4</v>
      </c>
      <c r="B32" s="24">
        <v>79</v>
      </c>
      <c r="C32" s="15" t="s">
        <v>49</v>
      </c>
      <c r="D32" s="27" t="s">
        <v>89</v>
      </c>
      <c r="E32" s="27" t="s">
        <v>88</v>
      </c>
      <c r="F32" s="15">
        <v>1</v>
      </c>
      <c r="G32" s="27" t="s">
        <v>132</v>
      </c>
      <c r="H32" s="27" t="s">
        <v>98</v>
      </c>
      <c r="I32" s="27" t="s">
        <v>99</v>
      </c>
      <c r="J32" s="15">
        <v>2</v>
      </c>
      <c r="K32" s="15" t="s">
        <v>66</v>
      </c>
      <c r="L32" s="20" t="s">
        <v>55</v>
      </c>
      <c r="M32" s="32" t="s">
        <v>93</v>
      </c>
      <c r="N32" s="32" t="s">
        <v>62</v>
      </c>
      <c r="O32" s="31">
        <v>4367.84</v>
      </c>
      <c r="P32" s="26">
        <f t="shared" ref="P32:P33" si="11">O32*120/100</f>
        <v>5241.4080000000004</v>
      </c>
      <c r="Q32" s="31">
        <v>0</v>
      </c>
      <c r="R32" s="26">
        <v>5241.4080000000004</v>
      </c>
      <c r="S32" s="26">
        <v>0</v>
      </c>
      <c r="T32" s="26">
        <v>0</v>
      </c>
      <c r="U32" s="15" t="s">
        <v>104</v>
      </c>
      <c r="V32" s="15" t="s">
        <v>105</v>
      </c>
      <c r="W32" s="15" t="s">
        <v>63</v>
      </c>
      <c r="X32" s="17">
        <v>44666</v>
      </c>
      <c r="Y32" s="17">
        <v>44713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 t="s">
        <v>66</v>
      </c>
      <c r="AZ32" s="15" t="s">
        <v>66</v>
      </c>
      <c r="BA32" s="15" t="s">
        <v>66</v>
      </c>
      <c r="BB32" s="15" t="s">
        <v>66</v>
      </c>
      <c r="BC32" s="27" t="s">
        <v>132</v>
      </c>
      <c r="BD32" s="15" t="s">
        <v>59</v>
      </c>
      <c r="BE32" s="15">
        <v>876</v>
      </c>
      <c r="BF32" s="15" t="s">
        <v>57</v>
      </c>
      <c r="BG32" s="15">
        <v>1</v>
      </c>
      <c r="BH32" s="18">
        <v>65401000000</v>
      </c>
      <c r="BI32" s="15" t="s">
        <v>52</v>
      </c>
      <c r="BJ32" s="17">
        <v>44723</v>
      </c>
      <c r="BK32" s="17">
        <v>44723</v>
      </c>
      <c r="BL32" s="17">
        <v>44926</v>
      </c>
      <c r="BM32" s="15">
        <v>2022</v>
      </c>
      <c r="BN32" s="15"/>
      <c r="BO32" s="15"/>
      <c r="BP32" s="15"/>
      <c r="BQ32" s="15"/>
      <c r="BR32" s="15"/>
      <c r="BS32" s="15"/>
      <c r="BT32" s="15"/>
      <c r="BU32" s="15"/>
      <c r="BV32" s="15"/>
      <c r="BW32" s="20"/>
    </row>
    <row r="33" spans="1:75" s="21" customFormat="1" ht="69" customHeight="1">
      <c r="A33" s="15">
        <v>4</v>
      </c>
      <c r="B33" s="24">
        <v>80</v>
      </c>
      <c r="C33" s="15" t="s">
        <v>49</v>
      </c>
      <c r="D33" s="27" t="s">
        <v>89</v>
      </c>
      <c r="E33" s="27" t="s">
        <v>88</v>
      </c>
      <c r="F33" s="15">
        <v>1</v>
      </c>
      <c r="G33" s="27" t="s">
        <v>163</v>
      </c>
      <c r="H33" s="27" t="s">
        <v>98</v>
      </c>
      <c r="I33" s="27" t="s">
        <v>99</v>
      </c>
      <c r="J33" s="15">
        <v>2</v>
      </c>
      <c r="K33" s="15" t="s">
        <v>66</v>
      </c>
      <c r="L33" s="20" t="s">
        <v>55</v>
      </c>
      <c r="M33" s="32" t="s">
        <v>93</v>
      </c>
      <c r="N33" s="32" t="s">
        <v>62</v>
      </c>
      <c r="O33" s="31">
        <v>4367.84</v>
      </c>
      <c r="P33" s="26">
        <f t="shared" si="11"/>
        <v>5241.4080000000004</v>
      </c>
      <c r="Q33" s="31">
        <v>0</v>
      </c>
      <c r="R33" s="26">
        <v>0</v>
      </c>
      <c r="S33" s="26">
        <v>5241.4080000000004</v>
      </c>
      <c r="T33" s="26">
        <v>0</v>
      </c>
      <c r="U33" s="15" t="s">
        <v>104</v>
      </c>
      <c r="V33" s="15" t="s">
        <v>105</v>
      </c>
      <c r="W33" s="15" t="s">
        <v>63</v>
      </c>
      <c r="X33" s="17">
        <v>45031</v>
      </c>
      <c r="Y33" s="17">
        <v>45078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 t="s">
        <v>66</v>
      </c>
      <c r="AZ33" s="15" t="s">
        <v>66</v>
      </c>
      <c r="BA33" s="15" t="s">
        <v>66</v>
      </c>
      <c r="BB33" s="15" t="s">
        <v>66</v>
      </c>
      <c r="BC33" s="27" t="s">
        <v>163</v>
      </c>
      <c r="BD33" s="15" t="s">
        <v>59</v>
      </c>
      <c r="BE33" s="15">
        <v>876</v>
      </c>
      <c r="BF33" s="15" t="s">
        <v>57</v>
      </c>
      <c r="BG33" s="15">
        <v>1</v>
      </c>
      <c r="BH33" s="18">
        <v>65401000000</v>
      </c>
      <c r="BI33" s="15" t="s">
        <v>52</v>
      </c>
      <c r="BJ33" s="17">
        <v>45090</v>
      </c>
      <c r="BK33" s="17">
        <v>45090</v>
      </c>
      <c r="BL33" s="17">
        <v>45291</v>
      </c>
      <c r="BM33" s="15">
        <v>2023</v>
      </c>
      <c r="BN33" s="15"/>
      <c r="BO33" s="15"/>
      <c r="BP33" s="15"/>
      <c r="BQ33" s="15"/>
      <c r="BR33" s="15"/>
      <c r="BS33" s="15"/>
      <c r="BT33" s="15"/>
      <c r="BU33" s="15"/>
      <c r="BV33" s="15"/>
      <c r="BW33" s="20"/>
    </row>
    <row r="34" spans="1:75" s="21" customFormat="1" ht="47.25">
      <c r="A34" s="15">
        <v>4</v>
      </c>
      <c r="B34" s="24">
        <v>81</v>
      </c>
      <c r="C34" s="15" t="s">
        <v>49</v>
      </c>
      <c r="D34" s="27" t="s">
        <v>89</v>
      </c>
      <c r="E34" s="27" t="s">
        <v>88</v>
      </c>
      <c r="F34" s="15">
        <v>1</v>
      </c>
      <c r="G34" s="27" t="s">
        <v>135</v>
      </c>
      <c r="H34" s="27" t="s">
        <v>98</v>
      </c>
      <c r="I34" s="27" t="s">
        <v>99</v>
      </c>
      <c r="J34" s="15">
        <v>2</v>
      </c>
      <c r="K34" s="15" t="s">
        <v>66</v>
      </c>
      <c r="L34" s="20" t="s">
        <v>55</v>
      </c>
      <c r="M34" s="32" t="s">
        <v>93</v>
      </c>
      <c r="N34" s="32" t="s">
        <v>62</v>
      </c>
      <c r="O34" s="31">
        <v>970.63199999999995</v>
      </c>
      <c r="P34" s="26">
        <f>O34*120/100</f>
        <v>1164.7583999999999</v>
      </c>
      <c r="Q34" s="31">
        <v>0</v>
      </c>
      <c r="R34" s="26">
        <f>P34</f>
        <v>1164.7583999999999</v>
      </c>
      <c r="S34" s="26">
        <v>0</v>
      </c>
      <c r="T34" s="26">
        <v>0</v>
      </c>
      <c r="U34" s="15" t="s">
        <v>104</v>
      </c>
      <c r="V34" s="15" t="s">
        <v>105</v>
      </c>
      <c r="W34" s="15" t="s">
        <v>63</v>
      </c>
      <c r="X34" s="17">
        <v>44743</v>
      </c>
      <c r="Y34" s="17">
        <v>44774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 t="s">
        <v>66</v>
      </c>
      <c r="AZ34" s="15" t="s">
        <v>66</v>
      </c>
      <c r="BA34" s="15" t="s">
        <v>66</v>
      </c>
      <c r="BB34" s="15" t="s">
        <v>66</v>
      </c>
      <c r="BC34" s="27" t="s">
        <v>135</v>
      </c>
      <c r="BD34" s="15" t="s">
        <v>59</v>
      </c>
      <c r="BE34" s="15">
        <v>876</v>
      </c>
      <c r="BF34" s="15" t="s">
        <v>57</v>
      </c>
      <c r="BG34" s="15">
        <v>1</v>
      </c>
      <c r="BH34" s="18">
        <v>65401000000</v>
      </c>
      <c r="BI34" s="15" t="s">
        <v>52</v>
      </c>
      <c r="BJ34" s="17">
        <v>44785</v>
      </c>
      <c r="BK34" s="17">
        <v>44785</v>
      </c>
      <c r="BL34" s="17">
        <v>44926</v>
      </c>
      <c r="BM34" s="15">
        <v>2022</v>
      </c>
      <c r="BN34" s="15"/>
      <c r="BO34" s="15"/>
      <c r="BP34" s="15"/>
      <c r="BQ34" s="15"/>
      <c r="BR34" s="15"/>
      <c r="BS34" s="15"/>
      <c r="BT34" s="15"/>
      <c r="BU34" s="15"/>
      <c r="BV34" s="15"/>
      <c r="BW34" s="20"/>
    </row>
    <row r="35" spans="1:75" s="21" customFormat="1" ht="47.25">
      <c r="A35" s="15">
        <v>4</v>
      </c>
      <c r="B35" s="24">
        <v>82</v>
      </c>
      <c r="C35" s="15" t="s">
        <v>49</v>
      </c>
      <c r="D35" s="27" t="s">
        <v>89</v>
      </c>
      <c r="E35" s="27" t="s">
        <v>88</v>
      </c>
      <c r="F35" s="15">
        <v>1</v>
      </c>
      <c r="G35" s="27" t="s">
        <v>164</v>
      </c>
      <c r="H35" s="27" t="s">
        <v>98</v>
      </c>
      <c r="I35" s="27" t="s">
        <v>99</v>
      </c>
      <c r="J35" s="15">
        <v>2</v>
      </c>
      <c r="K35" s="15" t="s">
        <v>66</v>
      </c>
      <c r="L35" s="20" t="s">
        <v>55</v>
      </c>
      <c r="M35" s="32" t="s">
        <v>93</v>
      </c>
      <c r="N35" s="32" t="s">
        <v>62</v>
      </c>
      <c r="O35" s="31">
        <v>933.3</v>
      </c>
      <c r="P35" s="26">
        <f>O35*120/100</f>
        <v>1119.96</v>
      </c>
      <c r="Q35" s="31">
        <v>0</v>
      </c>
      <c r="R35" s="26">
        <v>0</v>
      </c>
      <c r="S35" s="26">
        <v>1119.96</v>
      </c>
      <c r="T35" s="26">
        <v>0</v>
      </c>
      <c r="U35" s="15" t="s">
        <v>104</v>
      </c>
      <c r="V35" s="15" t="s">
        <v>105</v>
      </c>
      <c r="W35" s="15" t="s">
        <v>63</v>
      </c>
      <c r="X35" s="17">
        <v>45108</v>
      </c>
      <c r="Y35" s="17">
        <v>45139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 t="s">
        <v>66</v>
      </c>
      <c r="AZ35" s="15" t="s">
        <v>66</v>
      </c>
      <c r="BA35" s="15" t="s">
        <v>66</v>
      </c>
      <c r="BB35" s="15" t="s">
        <v>66</v>
      </c>
      <c r="BC35" s="27" t="s">
        <v>164</v>
      </c>
      <c r="BD35" s="15" t="s">
        <v>59</v>
      </c>
      <c r="BE35" s="15">
        <v>876</v>
      </c>
      <c r="BF35" s="15" t="s">
        <v>57</v>
      </c>
      <c r="BG35" s="15">
        <v>1</v>
      </c>
      <c r="BH35" s="18">
        <v>65401000000</v>
      </c>
      <c r="BI35" s="15" t="s">
        <v>52</v>
      </c>
      <c r="BJ35" s="17">
        <v>45150</v>
      </c>
      <c r="BK35" s="17">
        <v>45150</v>
      </c>
      <c r="BL35" s="17">
        <v>45291</v>
      </c>
      <c r="BM35" s="15">
        <v>2023</v>
      </c>
      <c r="BN35" s="15"/>
      <c r="BO35" s="15"/>
      <c r="BP35" s="15"/>
      <c r="BQ35" s="15"/>
      <c r="BR35" s="15"/>
      <c r="BS35" s="15"/>
      <c r="BT35" s="15"/>
      <c r="BU35" s="15"/>
      <c r="BV35" s="15"/>
      <c r="BW35" s="20"/>
    </row>
    <row r="36" spans="1:75" s="21" customFormat="1" ht="126">
      <c r="A36" s="15">
        <v>4</v>
      </c>
      <c r="B36" s="24">
        <v>84</v>
      </c>
      <c r="C36" s="15" t="s">
        <v>49</v>
      </c>
      <c r="D36" s="27" t="s">
        <v>89</v>
      </c>
      <c r="E36" s="27" t="s">
        <v>88</v>
      </c>
      <c r="F36" s="15">
        <v>1</v>
      </c>
      <c r="G36" s="27" t="s">
        <v>146</v>
      </c>
      <c r="H36" s="27" t="s">
        <v>117</v>
      </c>
      <c r="I36" s="27" t="s">
        <v>116</v>
      </c>
      <c r="J36" s="15">
        <v>1</v>
      </c>
      <c r="K36" s="15" t="s">
        <v>66</v>
      </c>
      <c r="L36" s="15" t="s">
        <v>55</v>
      </c>
      <c r="M36" s="32" t="s">
        <v>93</v>
      </c>
      <c r="N36" s="15" t="s">
        <v>62</v>
      </c>
      <c r="O36" s="46">
        <v>22143.01325</v>
      </c>
      <c r="P36" s="47">
        <v>26571.615900000001</v>
      </c>
      <c r="Q36" s="54">
        <v>26571.615900000001</v>
      </c>
      <c r="R36" s="26">
        <v>0</v>
      </c>
      <c r="S36" s="26">
        <v>0</v>
      </c>
      <c r="T36" s="26">
        <v>0</v>
      </c>
      <c r="U36" s="40" t="s">
        <v>106</v>
      </c>
      <c r="V36" s="15" t="s">
        <v>105</v>
      </c>
      <c r="W36" s="15" t="s">
        <v>63</v>
      </c>
      <c r="X36" s="48">
        <v>44530</v>
      </c>
      <c r="Y36" s="48">
        <v>44561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 t="s">
        <v>66</v>
      </c>
      <c r="AZ36" s="15" t="s">
        <v>66</v>
      </c>
      <c r="BA36" s="15" t="s">
        <v>66</v>
      </c>
      <c r="BB36" s="15" t="s">
        <v>66</v>
      </c>
      <c r="BC36" s="27" t="s">
        <v>146</v>
      </c>
      <c r="BD36" s="15" t="s">
        <v>59</v>
      </c>
      <c r="BE36" s="15">
        <v>876</v>
      </c>
      <c r="BF36" s="15" t="s">
        <v>57</v>
      </c>
      <c r="BG36" s="15">
        <v>1</v>
      </c>
      <c r="BH36" s="18">
        <v>65401000000</v>
      </c>
      <c r="BI36" s="15" t="s">
        <v>52</v>
      </c>
      <c r="BJ36" s="48">
        <v>44572</v>
      </c>
      <c r="BK36" s="48">
        <v>44572</v>
      </c>
      <c r="BL36" s="48">
        <v>44926</v>
      </c>
      <c r="BM36" s="40">
        <v>2022</v>
      </c>
      <c r="BN36" s="15"/>
      <c r="BO36" s="15"/>
      <c r="BP36" s="15"/>
      <c r="BQ36" s="15"/>
      <c r="BR36" s="15"/>
      <c r="BS36" s="15"/>
      <c r="BT36" s="15"/>
      <c r="BU36" s="15"/>
      <c r="BV36" s="15"/>
      <c r="BW36" s="41" t="s">
        <v>264</v>
      </c>
    </row>
    <row r="37" spans="1:75" s="21" customFormat="1" ht="110.25">
      <c r="A37" s="15">
        <v>4</v>
      </c>
      <c r="B37" s="24">
        <v>85</v>
      </c>
      <c r="C37" s="15" t="s">
        <v>49</v>
      </c>
      <c r="D37" s="27" t="s">
        <v>89</v>
      </c>
      <c r="E37" s="27" t="s">
        <v>88</v>
      </c>
      <c r="F37" s="15">
        <v>1</v>
      </c>
      <c r="G37" s="43" t="s">
        <v>202</v>
      </c>
      <c r="H37" s="27" t="s">
        <v>95</v>
      </c>
      <c r="I37" s="27" t="s">
        <v>96</v>
      </c>
      <c r="J37" s="15">
        <v>1</v>
      </c>
      <c r="K37" s="15" t="s">
        <v>66</v>
      </c>
      <c r="L37" s="15" t="s">
        <v>55</v>
      </c>
      <c r="M37" s="32" t="s">
        <v>93</v>
      </c>
      <c r="N37" s="15" t="s">
        <v>62</v>
      </c>
      <c r="O37" s="46">
        <v>3800</v>
      </c>
      <c r="P37" s="47">
        <v>4560</v>
      </c>
      <c r="Q37" s="54">
        <v>4560</v>
      </c>
      <c r="R37" s="26">
        <v>0</v>
      </c>
      <c r="S37" s="26">
        <v>0</v>
      </c>
      <c r="T37" s="26">
        <v>0</v>
      </c>
      <c r="U37" s="15" t="s">
        <v>103</v>
      </c>
      <c r="V37" s="15" t="s">
        <v>105</v>
      </c>
      <c r="W37" s="15" t="s">
        <v>63</v>
      </c>
      <c r="X37" s="17">
        <v>44328</v>
      </c>
      <c r="Y37" s="17">
        <v>44368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 t="s">
        <v>66</v>
      </c>
      <c r="AZ37" s="15" t="s">
        <v>66</v>
      </c>
      <c r="BA37" s="15" t="s">
        <v>66</v>
      </c>
      <c r="BB37" s="15" t="s">
        <v>66</v>
      </c>
      <c r="BC37" s="43" t="s">
        <v>202</v>
      </c>
      <c r="BD37" s="15" t="s">
        <v>59</v>
      </c>
      <c r="BE37" s="15">
        <v>876</v>
      </c>
      <c r="BF37" s="15" t="s">
        <v>57</v>
      </c>
      <c r="BG37" s="15">
        <v>1</v>
      </c>
      <c r="BH37" s="18">
        <v>65401000000</v>
      </c>
      <c r="BI37" s="15" t="s">
        <v>52</v>
      </c>
      <c r="BJ37" s="17">
        <v>44378</v>
      </c>
      <c r="BK37" s="17">
        <v>44378</v>
      </c>
      <c r="BL37" s="17">
        <v>44561</v>
      </c>
      <c r="BM37" s="15">
        <v>2021</v>
      </c>
      <c r="BN37" s="15"/>
      <c r="BO37" s="15"/>
      <c r="BP37" s="15"/>
      <c r="BQ37" s="15"/>
      <c r="BR37" s="15"/>
      <c r="BS37" s="15"/>
      <c r="BT37" s="15"/>
      <c r="BU37" s="15"/>
      <c r="BV37" s="15"/>
      <c r="BW37" s="41" t="s">
        <v>203</v>
      </c>
    </row>
    <row r="38" spans="1:75" s="21" customFormat="1" ht="47.25">
      <c r="A38" s="15">
        <v>4</v>
      </c>
      <c r="B38" s="24">
        <v>86</v>
      </c>
      <c r="C38" s="15" t="s">
        <v>49</v>
      </c>
      <c r="D38" s="27" t="s">
        <v>89</v>
      </c>
      <c r="E38" s="27" t="s">
        <v>88</v>
      </c>
      <c r="F38" s="15">
        <v>1</v>
      </c>
      <c r="G38" s="15" t="s">
        <v>147</v>
      </c>
      <c r="H38" s="27" t="s">
        <v>95</v>
      </c>
      <c r="I38" s="27" t="s">
        <v>96</v>
      </c>
      <c r="J38" s="15">
        <v>1</v>
      </c>
      <c r="K38" s="15" t="s">
        <v>66</v>
      </c>
      <c r="L38" s="15" t="s">
        <v>55</v>
      </c>
      <c r="M38" s="32" t="s">
        <v>93</v>
      </c>
      <c r="N38" s="15" t="s">
        <v>62</v>
      </c>
      <c r="O38" s="30">
        <v>73.5</v>
      </c>
      <c r="P38" s="26">
        <v>73.5</v>
      </c>
      <c r="Q38" s="26">
        <v>73.5</v>
      </c>
      <c r="R38" s="26">
        <v>0</v>
      </c>
      <c r="S38" s="26">
        <v>0</v>
      </c>
      <c r="T38" s="26">
        <v>0</v>
      </c>
      <c r="U38" s="15" t="s">
        <v>58</v>
      </c>
      <c r="V38" s="15" t="s">
        <v>49</v>
      </c>
      <c r="W38" s="15" t="s">
        <v>97</v>
      </c>
      <c r="X38" s="17">
        <v>44228</v>
      </c>
      <c r="Y38" s="17">
        <v>44228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 t="s">
        <v>179</v>
      </c>
      <c r="AZ38" s="15" t="s">
        <v>181</v>
      </c>
      <c r="BA38" s="15">
        <v>6660149600</v>
      </c>
      <c r="BB38" s="15">
        <v>665801001</v>
      </c>
      <c r="BC38" s="15" t="s">
        <v>147</v>
      </c>
      <c r="BD38" s="15" t="s">
        <v>59</v>
      </c>
      <c r="BE38" s="15">
        <v>876</v>
      </c>
      <c r="BF38" s="15" t="s">
        <v>57</v>
      </c>
      <c r="BG38" s="15">
        <v>1</v>
      </c>
      <c r="BH38" s="18">
        <v>65401000000</v>
      </c>
      <c r="BI38" s="15" t="s">
        <v>52</v>
      </c>
      <c r="BJ38" s="17">
        <v>44228</v>
      </c>
      <c r="BK38" s="17">
        <v>44228</v>
      </c>
      <c r="BL38" s="17">
        <v>44561</v>
      </c>
      <c r="BM38" s="15">
        <v>2021</v>
      </c>
      <c r="BN38" s="15"/>
      <c r="BO38" s="15"/>
      <c r="BP38" s="15"/>
      <c r="BQ38" s="15"/>
      <c r="BR38" s="15"/>
      <c r="BS38" s="15"/>
      <c r="BT38" s="15"/>
      <c r="BU38" s="15"/>
      <c r="BV38" s="15"/>
      <c r="BW38" s="20"/>
    </row>
    <row r="39" spans="1:75" s="21" customFormat="1" ht="46.5" customHeight="1">
      <c r="A39" s="15">
        <v>4</v>
      </c>
      <c r="B39" s="24">
        <v>87</v>
      </c>
      <c r="C39" s="15" t="s">
        <v>49</v>
      </c>
      <c r="D39" s="27" t="s">
        <v>89</v>
      </c>
      <c r="E39" s="27" t="s">
        <v>88</v>
      </c>
      <c r="F39" s="15">
        <v>1</v>
      </c>
      <c r="G39" s="15" t="s">
        <v>148</v>
      </c>
      <c r="H39" s="15" t="s">
        <v>91</v>
      </c>
      <c r="I39" s="15" t="s">
        <v>92</v>
      </c>
      <c r="J39" s="15">
        <v>1</v>
      </c>
      <c r="K39" s="15" t="s">
        <v>66</v>
      </c>
      <c r="L39" s="15" t="s">
        <v>152</v>
      </c>
      <c r="M39" s="15" t="s">
        <v>93</v>
      </c>
      <c r="N39" s="15" t="s">
        <v>62</v>
      </c>
      <c r="O39" s="26">
        <v>12</v>
      </c>
      <c r="P39" s="26">
        <f>O39*1.2</f>
        <v>14.399999999999999</v>
      </c>
      <c r="Q39" s="26">
        <v>14.4</v>
      </c>
      <c r="R39" s="26">
        <v>0</v>
      </c>
      <c r="S39" s="26">
        <v>0</v>
      </c>
      <c r="T39" s="26">
        <v>0</v>
      </c>
      <c r="U39" s="15" t="s">
        <v>58</v>
      </c>
      <c r="V39" s="15" t="s">
        <v>49</v>
      </c>
      <c r="W39" s="15" t="s">
        <v>97</v>
      </c>
      <c r="X39" s="17">
        <v>44228</v>
      </c>
      <c r="Y39" s="17">
        <v>44228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 t="s">
        <v>179</v>
      </c>
      <c r="AZ39" s="15" t="s">
        <v>180</v>
      </c>
      <c r="BA39" s="15">
        <v>6661079603</v>
      </c>
      <c r="BB39" s="15">
        <v>667001001</v>
      </c>
      <c r="BC39" s="15" t="s">
        <v>148</v>
      </c>
      <c r="BD39" s="15" t="s">
        <v>59</v>
      </c>
      <c r="BE39" s="15">
        <v>876</v>
      </c>
      <c r="BF39" s="15" t="s">
        <v>57</v>
      </c>
      <c r="BG39" s="15">
        <v>1</v>
      </c>
      <c r="BH39" s="18">
        <v>65401000000</v>
      </c>
      <c r="BI39" s="15" t="s">
        <v>52</v>
      </c>
      <c r="BJ39" s="17">
        <v>44228</v>
      </c>
      <c r="BK39" s="17">
        <v>44228</v>
      </c>
      <c r="BL39" s="17">
        <v>44561</v>
      </c>
      <c r="BM39" s="15">
        <v>2021</v>
      </c>
      <c r="BN39" s="15"/>
      <c r="BO39" s="15"/>
      <c r="BP39" s="15"/>
      <c r="BQ39" s="15"/>
      <c r="BR39" s="15"/>
      <c r="BS39" s="15"/>
      <c r="BT39" s="15"/>
      <c r="BU39" s="15"/>
      <c r="BV39" s="15"/>
      <c r="BW39" s="20"/>
    </row>
    <row r="40" spans="1:75" s="21" customFormat="1" ht="78.75">
      <c r="A40" s="15">
        <v>4</v>
      </c>
      <c r="B40" s="24">
        <v>88</v>
      </c>
      <c r="C40" s="15" t="s">
        <v>49</v>
      </c>
      <c r="D40" s="27" t="s">
        <v>89</v>
      </c>
      <c r="E40" s="27" t="s">
        <v>88</v>
      </c>
      <c r="F40" s="15">
        <v>1</v>
      </c>
      <c r="G40" s="40" t="s">
        <v>217</v>
      </c>
      <c r="H40" s="15" t="s">
        <v>95</v>
      </c>
      <c r="I40" s="15" t="s">
        <v>96</v>
      </c>
      <c r="J40" s="15">
        <v>1</v>
      </c>
      <c r="K40" s="15" t="s">
        <v>66</v>
      </c>
      <c r="L40" s="15" t="s">
        <v>152</v>
      </c>
      <c r="M40" s="15" t="s">
        <v>93</v>
      </c>
      <c r="N40" s="15" t="s">
        <v>62</v>
      </c>
      <c r="O40" s="47">
        <v>73421</v>
      </c>
      <c r="P40" s="47">
        <v>85005.2</v>
      </c>
      <c r="Q40" s="47">
        <v>59503.64</v>
      </c>
      <c r="R40" s="47">
        <v>17001.04</v>
      </c>
      <c r="S40" s="47">
        <v>8500.52</v>
      </c>
      <c r="T40" s="26">
        <v>0</v>
      </c>
      <c r="U40" s="15" t="s">
        <v>106</v>
      </c>
      <c r="V40" s="15" t="s">
        <v>105</v>
      </c>
      <c r="W40" s="15" t="s">
        <v>63</v>
      </c>
      <c r="X40" s="48">
        <v>44358</v>
      </c>
      <c r="Y40" s="48">
        <v>44407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 t="s">
        <v>66</v>
      </c>
      <c r="AZ40" s="15" t="s">
        <v>66</v>
      </c>
      <c r="BA40" s="15" t="s">
        <v>66</v>
      </c>
      <c r="BB40" s="15" t="s">
        <v>66</v>
      </c>
      <c r="BC40" s="40" t="s">
        <v>217</v>
      </c>
      <c r="BD40" s="15" t="s">
        <v>59</v>
      </c>
      <c r="BE40" s="15">
        <v>876</v>
      </c>
      <c r="BF40" s="15" t="s">
        <v>57</v>
      </c>
      <c r="BG40" s="15">
        <v>1</v>
      </c>
      <c r="BH40" s="18">
        <v>65401000000</v>
      </c>
      <c r="BI40" s="15" t="s">
        <v>52</v>
      </c>
      <c r="BJ40" s="48">
        <v>44418</v>
      </c>
      <c r="BK40" s="48">
        <v>44418</v>
      </c>
      <c r="BL40" s="17">
        <v>45148</v>
      </c>
      <c r="BM40" s="15" t="s">
        <v>140</v>
      </c>
      <c r="BN40" s="15"/>
      <c r="BO40" s="15"/>
      <c r="BP40" s="15"/>
      <c r="BQ40" s="15"/>
      <c r="BR40" s="15"/>
      <c r="BS40" s="15"/>
      <c r="BT40" s="15"/>
      <c r="BU40" s="15"/>
      <c r="BV40" s="15"/>
      <c r="BW40" s="41" t="s">
        <v>218</v>
      </c>
    </row>
    <row r="41" spans="1:75" s="21" customFormat="1" ht="126">
      <c r="A41" s="15">
        <v>4</v>
      </c>
      <c r="B41" s="24">
        <v>92</v>
      </c>
      <c r="C41" s="15" t="s">
        <v>49</v>
      </c>
      <c r="D41" s="27" t="s">
        <v>89</v>
      </c>
      <c r="E41" s="27" t="s">
        <v>88</v>
      </c>
      <c r="F41" s="15">
        <v>1</v>
      </c>
      <c r="G41" s="27" t="s">
        <v>149</v>
      </c>
      <c r="H41" s="27" t="s">
        <v>98</v>
      </c>
      <c r="I41" s="27" t="s">
        <v>99</v>
      </c>
      <c r="J41" s="15">
        <v>2</v>
      </c>
      <c r="K41" s="15" t="s">
        <v>66</v>
      </c>
      <c r="L41" s="15" t="s">
        <v>55</v>
      </c>
      <c r="M41" s="32" t="s">
        <v>93</v>
      </c>
      <c r="N41" s="15" t="s">
        <v>62</v>
      </c>
      <c r="O41" s="31">
        <v>11232</v>
      </c>
      <c r="P41" s="26">
        <v>13478.4</v>
      </c>
      <c r="Q41" s="26">
        <v>13478.4</v>
      </c>
      <c r="R41" s="26">
        <v>0</v>
      </c>
      <c r="S41" s="26">
        <v>0</v>
      </c>
      <c r="T41" s="26">
        <v>0</v>
      </c>
      <c r="U41" s="15" t="s">
        <v>104</v>
      </c>
      <c r="V41" s="15" t="s">
        <v>105</v>
      </c>
      <c r="W41" s="15" t="s">
        <v>63</v>
      </c>
      <c r="X41" s="48">
        <v>44377</v>
      </c>
      <c r="Y41" s="48">
        <v>44407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 t="s">
        <v>66</v>
      </c>
      <c r="AZ41" s="15" t="s">
        <v>66</v>
      </c>
      <c r="BA41" s="15" t="s">
        <v>66</v>
      </c>
      <c r="BB41" s="15" t="s">
        <v>66</v>
      </c>
      <c r="BC41" s="27" t="s">
        <v>149</v>
      </c>
      <c r="BD41" s="15" t="s">
        <v>59</v>
      </c>
      <c r="BE41" s="15">
        <v>876</v>
      </c>
      <c r="BF41" s="15" t="s">
        <v>57</v>
      </c>
      <c r="BG41" s="15">
        <v>1</v>
      </c>
      <c r="BH41" s="18">
        <v>65401000000</v>
      </c>
      <c r="BI41" s="15" t="s">
        <v>52</v>
      </c>
      <c r="BJ41" s="48">
        <v>44419</v>
      </c>
      <c r="BK41" s="48">
        <v>44419</v>
      </c>
      <c r="BL41" s="17">
        <v>44561</v>
      </c>
      <c r="BM41" s="15">
        <v>2021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41" t="s">
        <v>211</v>
      </c>
    </row>
    <row r="42" spans="1:75" s="21" customFormat="1" ht="40.5" customHeight="1">
      <c r="A42" s="15">
        <v>4</v>
      </c>
      <c r="B42" s="24">
        <v>93</v>
      </c>
      <c r="C42" s="15" t="s">
        <v>49</v>
      </c>
      <c r="D42" s="27" t="s">
        <v>89</v>
      </c>
      <c r="E42" s="27" t="s">
        <v>88</v>
      </c>
      <c r="F42" s="15">
        <v>1</v>
      </c>
      <c r="G42" s="27" t="s">
        <v>150</v>
      </c>
      <c r="H42" s="27" t="s">
        <v>98</v>
      </c>
      <c r="I42" s="27" t="s">
        <v>99</v>
      </c>
      <c r="J42" s="20">
        <v>1</v>
      </c>
      <c r="K42" s="15" t="s">
        <v>66</v>
      </c>
      <c r="L42" s="15" t="s">
        <v>55</v>
      </c>
      <c r="M42" s="32" t="s">
        <v>93</v>
      </c>
      <c r="N42" s="15" t="s">
        <v>62</v>
      </c>
      <c r="O42" s="26">
        <v>459.68</v>
      </c>
      <c r="P42" s="26">
        <f>O42*1.2</f>
        <v>551.61599999999999</v>
      </c>
      <c r="Q42" s="26">
        <v>0</v>
      </c>
      <c r="R42" s="26">
        <v>551.61599999999999</v>
      </c>
      <c r="S42" s="26">
        <v>0</v>
      </c>
      <c r="T42" s="26">
        <v>0</v>
      </c>
      <c r="U42" s="15" t="s">
        <v>58</v>
      </c>
      <c r="V42" s="15" t="s">
        <v>49</v>
      </c>
      <c r="W42" s="15" t="s">
        <v>97</v>
      </c>
      <c r="X42" s="17">
        <v>44555</v>
      </c>
      <c r="Y42" s="17">
        <v>44555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 t="s">
        <v>179</v>
      </c>
      <c r="AZ42" s="15" t="s">
        <v>184</v>
      </c>
      <c r="BA42" s="15">
        <v>6659074044</v>
      </c>
      <c r="BB42" s="15">
        <v>668501001</v>
      </c>
      <c r="BC42" s="27" t="s">
        <v>150</v>
      </c>
      <c r="BD42" s="15" t="s">
        <v>59</v>
      </c>
      <c r="BE42" s="15">
        <v>876</v>
      </c>
      <c r="BF42" s="15" t="s">
        <v>57</v>
      </c>
      <c r="BG42" s="15">
        <v>1</v>
      </c>
      <c r="BH42" s="18">
        <v>65401000000</v>
      </c>
      <c r="BI42" s="15" t="s">
        <v>52</v>
      </c>
      <c r="BJ42" s="17">
        <v>44555</v>
      </c>
      <c r="BK42" s="17">
        <v>44562</v>
      </c>
      <c r="BL42" s="17">
        <v>44926</v>
      </c>
      <c r="BM42" s="15">
        <v>2022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20"/>
    </row>
    <row r="43" spans="1:75" s="21" customFormat="1" ht="59.25" customHeight="1">
      <c r="A43" s="20">
        <v>7</v>
      </c>
      <c r="B43" s="24">
        <v>94</v>
      </c>
      <c r="C43" s="20" t="s">
        <v>49</v>
      </c>
      <c r="D43" s="15" t="s">
        <v>108</v>
      </c>
      <c r="E43" s="24" t="s">
        <v>69</v>
      </c>
      <c r="F43" s="20">
        <v>1</v>
      </c>
      <c r="G43" s="15" t="s">
        <v>161</v>
      </c>
      <c r="H43" s="15" t="s">
        <v>109</v>
      </c>
      <c r="I43" s="15" t="s">
        <v>110</v>
      </c>
      <c r="J43" s="20">
        <v>1</v>
      </c>
      <c r="K43" s="15" t="s">
        <v>66</v>
      </c>
      <c r="L43" s="20" t="s">
        <v>55</v>
      </c>
      <c r="M43" s="20" t="s">
        <v>93</v>
      </c>
      <c r="N43" s="20" t="s">
        <v>62</v>
      </c>
      <c r="O43" s="31">
        <v>1413</v>
      </c>
      <c r="P43" s="26">
        <f t="shared" ref="P43" si="12">O43*120/100</f>
        <v>1695.6</v>
      </c>
      <c r="Q43" s="31">
        <v>1695.6</v>
      </c>
      <c r="R43" s="31">
        <v>0</v>
      </c>
      <c r="S43" s="31">
        <v>0</v>
      </c>
      <c r="T43" s="31">
        <v>0</v>
      </c>
      <c r="U43" s="20" t="s">
        <v>103</v>
      </c>
      <c r="V43" s="20" t="s">
        <v>49</v>
      </c>
      <c r="W43" s="20" t="s">
        <v>63</v>
      </c>
      <c r="X43" s="53">
        <v>44280</v>
      </c>
      <c r="Y43" s="53">
        <v>44311</v>
      </c>
      <c r="Z43" s="20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 t="s">
        <v>66</v>
      </c>
      <c r="AZ43" s="15" t="s">
        <v>66</v>
      </c>
      <c r="BA43" s="15" t="s">
        <v>66</v>
      </c>
      <c r="BB43" s="15" t="s">
        <v>66</v>
      </c>
      <c r="BC43" s="15" t="s">
        <v>161</v>
      </c>
      <c r="BD43" s="15" t="s">
        <v>59</v>
      </c>
      <c r="BE43" s="15">
        <v>876</v>
      </c>
      <c r="BF43" s="15" t="s">
        <v>57</v>
      </c>
      <c r="BG43" s="15">
        <v>1</v>
      </c>
      <c r="BH43" s="36" t="s">
        <v>111</v>
      </c>
      <c r="BI43" s="15" t="s">
        <v>52</v>
      </c>
      <c r="BJ43" s="48">
        <v>44322</v>
      </c>
      <c r="BK43" s="48">
        <v>44322</v>
      </c>
      <c r="BL43" s="17">
        <v>44561</v>
      </c>
      <c r="BM43" s="15">
        <v>2021</v>
      </c>
      <c r="BN43" s="15"/>
      <c r="BO43" s="15"/>
      <c r="BP43" s="15"/>
      <c r="BQ43" s="15"/>
      <c r="BR43" s="15"/>
      <c r="BS43" s="15"/>
      <c r="BT43" s="15"/>
      <c r="BU43" s="15"/>
      <c r="BV43" s="15"/>
      <c r="BW43" s="41" t="s">
        <v>197</v>
      </c>
    </row>
    <row r="44" spans="1:75" s="21" customFormat="1" ht="126" customHeight="1">
      <c r="A44" s="20">
        <v>7</v>
      </c>
      <c r="B44" s="24">
        <v>97</v>
      </c>
      <c r="C44" s="20" t="s">
        <v>49</v>
      </c>
      <c r="D44" s="20" t="s">
        <v>79</v>
      </c>
      <c r="E44" s="24" t="s">
        <v>69</v>
      </c>
      <c r="F44" s="20">
        <v>1</v>
      </c>
      <c r="G44" s="15" t="s">
        <v>160</v>
      </c>
      <c r="H44" s="37" t="s">
        <v>120</v>
      </c>
      <c r="I44" s="37" t="s">
        <v>121</v>
      </c>
      <c r="J44" s="20">
        <v>2</v>
      </c>
      <c r="K44" s="15" t="s">
        <v>66</v>
      </c>
      <c r="L44" s="20" t="s">
        <v>55</v>
      </c>
      <c r="M44" s="20" t="s">
        <v>101</v>
      </c>
      <c r="N44" s="20" t="s">
        <v>87</v>
      </c>
      <c r="O44" s="31">
        <v>3492.72</v>
      </c>
      <c r="P44" s="31">
        <v>4191.2640000000001</v>
      </c>
      <c r="Q44" s="31">
        <v>0</v>
      </c>
      <c r="R44" s="31">
        <v>696.86400000000003</v>
      </c>
      <c r="S44" s="31">
        <v>3494.4</v>
      </c>
      <c r="T44" s="31">
        <v>0</v>
      </c>
      <c r="U44" s="20" t="s">
        <v>104</v>
      </c>
      <c r="V44" s="20" t="s">
        <v>49</v>
      </c>
      <c r="W44" s="20" t="s">
        <v>63</v>
      </c>
      <c r="X44" s="35">
        <v>44804</v>
      </c>
      <c r="Y44" s="35">
        <v>44825</v>
      </c>
      <c r="Z44" s="20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 t="s">
        <v>66</v>
      </c>
      <c r="AZ44" s="15" t="s">
        <v>66</v>
      </c>
      <c r="BA44" s="15" t="s">
        <v>66</v>
      </c>
      <c r="BB44" s="15" t="s">
        <v>66</v>
      </c>
      <c r="BC44" s="15" t="s">
        <v>160</v>
      </c>
      <c r="BD44" s="15" t="s">
        <v>59</v>
      </c>
      <c r="BE44" s="15">
        <v>876</v>
      </c>
      <c r="BF44" s="15" t="s">
        <v>57</v>
      </c>
      <c r="BG44" s="15">
        <v>1</v>
      </c>
      <c r="BH44" s="36" t="s">
        <v>111</v>
      </c>
      <c r="BI44" s="15" t="s">
        <v>52</v>
      </c>
      <c r="BJ44" s="17">
        <v>44838</v>
      </c>
      <c r="BK44" s="17">
        <v>44866</v>
      </c>
      <c r="BL44" s="17">
        <v>45230</v>
      </c>
      <c r="BM44" s="15" t="s">
        <v>134</v>
      </c>
      <c r="BN44" s="15"/>
      <c r="BO44" s="15"/>
      <c r="BP44" s="15"/>
      <c r="BQ44" s="15"/>
      <c r="BR44" s="15"/>
      <c r="BS44" s="15"/>
      <c r="BT44" s="15"/>
      <c r="BU44" s="15"/>
      <c r="BV44" s="15"/>
      <c r="BW44" s="20"/>
    </row>
    <row r="45" spans="1:75" s="21" customFormat="1" ht="132.75" customHeight="1">
      <c r="A45" s="20">
        <v>7</v>
      </c>
      <c r="B45" s="24">
        <v>98</v>
      </c>
      <c r="C45" s="20" t="s">
        <v>49</v>
      </c>
      <c r="D45" s="20" t="s">
        <v>79</v>
      </c>
      <c r="E45" s="24" t="s">
        <v>69</v>
      </c>
      <c r="F45" s="20">
        <v>1</v>
      </c>
      <c r="G45" s="20" t="s">
        <v>174</v>
      </c>
      <c r="H45" s="37" t="s">
        <v>120</v>
      </c>
      <c r="I45" s="37" t="s">
        <v>121</v>
      </c>
      <c r="J45" s="20">
        <v>2</v>
      </c>
      <c r="K45" s="15" t="s">
        <v>66</v>
      </c>
      <c r="L45" s="20" t="s">
        <v>55</v>
      </c>
      <c r="M45" s="20" t="s">
        <v>101</v>
      </c>
      <c r="N45" s="20" t="s">
        <v>87</v>
      </c>
      <c r="O45" s="31">
        <v>3632.43</v>
      </c>
      <c r="P45" s="31">
        <v>4358.915</v>
      </c>
      <c r="Q45" s="31">
        <v>0</v>
      </c>
      <c r="R45" s="31">
        <v>0</v>
      </c>
      <c r="S45" s="31">
        <v>724.73884999999996</v>
      </c>
      <c r="T45" s="31">
        <v>3634.1759999999999</v>
      </c>
      <c r="U45" s="20" t="s">
        <v>104</v>
      </c>
      <c r="V45" s="20" t="s">
        <v>49</v>
      </c>
      <c r="W45" s="20" t="s">
        <v>63</v>
      </c>
      <c r="X45" s="35">
        <v>45169</v>
      </c>
      <c r="Y45" s="35">
        <v>45190</v>
      </c>
      <c r="Z45" s="20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 t="s">
        <v>66</v>
      </c>
      <c r="AZ45" s="15" t="s">
        <v>66</v>
      </c>
      <c r="BA45" s="15" t="s">
        <v>66</v>
      </c>
      <c r="BB45" s="15" t="s">
        <v>66</v>
      </c>
      <c r="BC45" s="15" t="s">
        <v>174</v>
      </c>
      <c r="BD45" s="15" t="s">
        <v>59</v>
      </c>
      <c r="BE45" s="15">
        <v>876</v>
      </c>
      <c r="BF45" s="15" t="s">
        <v>57</v>
      </c>
      <c r="BG45" s="15">
        <v>1</v>
      </c>
      <c r="BH45" s="36" t="s">
        <v>111</v>
      </c>
      <c r="BI45" s="15" t="s">
        <v>52</v>
      </c>
      <c r="BJ45" s="17">
        <v>45202</v>
      </c>
      <c r="BK45" s="17">
        <v>45231</v>
      </c>
      <c r="BL45" s="17">
        <v>45596</v>
      </c>
      <c r="BM45" s="15" t="s">
        <v>155</v>
      </c>
      <c r="BN45" s="15"/>
      <c r="BO45" s="15"/>
      <c r="BP45" s="15"/>
      <c r="BQ45" s="15"/>
      <c r="BR45" s="15"/>
      <c r="BS45" s="15"/>
      <c r="BT45" s="15"/>
      <c r="BU45" s="15"/>
      <c r="BV45" s="15"/>
      <c r="BW45" s="20"/>
    </row>
    <row r="46" spans="1:75" s="21" customFormat="1" ht="66.75" customHeight="1">
      <c r="A46" s="20">
        <v>7</v>
      </c>
      <c r="B46" s="24">
        <v>99</v>
      </c>
      <c r="C46" s="20" t="s">
        <v>49</v>
      </c>
      <c r="D46" s="20" t="s">
        <v>141</v>
      </c>
      <c r="E46" s="24" t="s">
        <v>69</v>
      </c>
      <c r="F46" s="20">
        <v>1</v>
      </c>
      <c r="G46" s="15" t="s">
        <v>142</v>
      </c>
      <c r="H46" s="37" t="s">
        <v>177</v>
      </c>
      <c r="I46" s="37" t="s">
        <v>176</v>
      </c>
      <c r="J46" s="20">
        <v>1</v>
      </c>
      <c r="K46" s="15" t="s">
        <v>66</v>
      </c>
      <c r="L46" s="20" t="s">
        <v>55</v>
      </c>
      <c r="M46" s="20" t="s">
        <v>93</v>
      </c>
      <c r="N46" s="20" t="s">
        <v>153</v>
      </c>
      <c r="O46" s="31">
        <v>378</v>
      </c>
      <c r="P46" s="31">
        <v>378</v>
      </c>
      <c r="Q46" s="31">
        <v>186</v>
      </c>
      <c r="R46" s="31">
        <v>192</v>
      </c>
      <c r="S46" s="31">
        <v>0</v>
      </c>
      <c r="T46" s="31">
        <v>0</v>
      </c>
      <c r="U46" s="20" t="s">
        <v>58</v>
      </c>
      <c r="V46" s="20" t="s">
        <v>49</v>
      </c>
      <c r="W46" s="20" t="s">
        <v>97</v>
      </c>
      <c r="X46" s="35">
        <v>44362</v>
      </c>
      <c r="Y46" s="35">
        <v>44362</v>
      </c>
      <c r="Z46" s="20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 t="s">
        <v>171</v>
      </c>
      <c r="AZ46" s="15" t="s">
        <v>170</v>
      </c>
      <c r="BA46" s="38" t="s">
        <v>175</v>
      </c>
      <c r="BB46" s="15" t="s">
        <v>66</v>
      </c>
      <c r="BC46" s="15" t="s">
        <v>142</v>
      </c>
      <c r="BD46" s="15" t="s">
        <v>59</v>
      </c>
      <c r="BE46" s="15">
        <v>876</v>
      </c>
      <c r="BF46" s="15" t="s">
        <v>57</v>
      </c>
      <c r="BG46" s="15">
        <v>1</v>
      </c>
      <c r="BH46" s="36" t="s">
        <v>111</v>
      </c>
      <c r="BI46" s="15" t="s">
        <v>52</v>
      </c>
      <c r="BJ46" s="35">
        <v>44362</v>
      </c>
      <c r="BK46" s="17">
        <v>44378</v>
      </c>
      <c r="BL46" s="17">
        <v>44742</v>
      </c>
      <c r="BM46" s="15" t="s">
        <v>133</v>
      </c>
      <c r="BN46" s="15"/>
      <c r="BO46" s="15"/>
      <c r="BP46" s="15"/>
      <c r="BQ46" s="15"/>
      <c r="BR46" s="15"/>
      <c r="BS46" s="15"/>
      <c r="BT46" s="15"/>
      <c r="BU46" s="15"/>
      <c r="BV46" s="15"/>
      <c r="BW46" s="20"/>
    </row>
    <row r="47" spans="1:75" s="21" customFormat="1" ht="55.5" customHeight="1">
      <c r="A47" s="20">
        <v>7</v>
      </c>
      <c r="B47" s="24">
        <v>100</v>
      </c>
      <c r="C47" s="20" t="s">
        <v>49</v>
      </c>
      <c r="D47" s="20" t="s">
        <v>100</v>
      </c>
      <c r="E47" s="20" t="s">
        <v>60</v>
      </c>
      <c r="F47" s="20">
        <v>1</v>
      </c>
      <c r="G47" s="15" t="s">
        <v>165</v>
      </c>
      <c r="H47" s="37" t="s">
        <v>167</v>
      </c>
      <c r="I47" s="37" t="s">
        <v>168</v>
      </c>
      <c r="J47" s="20">
        <v>1</v>
      </c>
      <c r="K47" s="15" t="s">
        <v>66</v>
      </c>
      <c r="L47" s="20" t="s">
        <v>55</v>
      </c>
      <c r="M47" s="20" t="s">
        <v>93</v>
      </c>
      <c r="N47" s="20" t="s">
        <v>87</v>
      </c>
      <c r="O47" s="31">
        <v>1250</v>
      </c>
      <c r="P47" s="31">
        <v>1500</v>
      </c>
      <c r="Q47" s="31">
        <v>1000</v>
      </c>
      <c r="R47" s="31">
        <v>500</v>
      </c>
      <c r="S47" s="31">
        <v>0</v>
      </c>
      <c r="T47" s="31">
        <v>0</v>
      </c>
      <c r="U47" s="20" t="s">
        <v>114</v>
      </c>
      <c r="V47" s="20" t="s">
        <v>49</v>
      </c>
      <c r="W47" s="20" t="s">
        <v>63</v>
      </c>
      <c r="X47" s="53">
        <v>44530</v>
      </c>
      <c r="Y47" s="53">
        <v>44561</v>
      </c>
      <c r="Z47" s="20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 t="s">
        <v>66</v>
      </c>
      <c r="AZ47" s="15" t="s">
        <v>66</v>
      </c>
      <c r="BA47" s="15" t="s">
        <v>66</v>
      </c>
      <c r="BB47" s="15" t="s">
        <v>66</v>
      </c>
      <c r="BC47" s="15" t="s">
        <v>165</v>
      </c>
      <c r="BD47" s="15" t="s">
        <v>59</v>
      </c>
      <c r="BE47" s="15">
        <v>876</v>
      </c>
      <c r="BF47" s="15" t="s">
        <v>57</v>
      </c>
      <c r="BG47" s="15">
        <v>1</v>
      </c>
      <c r="BH47" s="36" t="s">
        <v>111</v>
      </c>
      <c r="BI47" s="15" t="s">
        <v>52</v>
      </c>
      <c r="BJ47" s="53">
        <v>44572</v>
      </c>
      <c r="BK47" s="53">
        <v>44572</v>
      </c>
      <c r="BL47" s="48">
        <v>44926</v>
      </c>
      <c r="BM47" s="40">
        <v>2022</v>
      </c>
      <c r="BN47" s="15"/>
      <c r="BO47" s="15"/>
      <c r="BP47" s="15"/>
      <c r="BQ47" s="15"/>
      <c r="BR47" s="15"/>
      <c r="BS47" s="15"/>
      <c r="BT47" s="15"/>
      <c r="BU47" s="15"/>
      <c r="BV47" s="15"/>
      <c r="BW47" s="41" t="s">
        <v>261</v>
      </c>
    </row>
    <row r="48" spans="1:75" s="21" customFormat="1" ht="165" customHeight="1">
      <c r="A48" s="75">
        <v>7</v>
      </c>
      <c r="B48" s="76">
        <v>102</v>
      </c>
      <c r="C48" s="75" t="s">
        <v>49</v>
      </c>
      <c r="D48" s="75" t="s">
        <v>166</v>
      </c>
      <c r="E48" s="76" t="s">
        <v>69</v>
      </c>
      <c r="F48" s="75">
        <v>1</v>
      </c>
      <c r="G48" s="85" t="s">
        <v>245</v>
      </c>
      <c r="H48" s="77" t="s">
        <v>119</v>
      </c>
      <c r="I48" s="77" t="s">
        <v>169</v>
      </c>
      <c r="J48" s="75">
        <v>2</v>
      </c>
      <c r="K48" s="78" t="s">
        <v>66</v>
      </c>
      <c r="L48" s="75" t="s">
        <v>55</v>
      </c>
      <c r="M48" s="75" t="s">
        <v>173</v>
      </c>
      <c r="N48" s="75" t="s">
        <v>87</v>
      </c>
      <c r="O48" s="84">
        <v>132782.96724999999</v>
      </c>
      <c r="P48" s="84">
        <v>159339.5607</v>
      </c>
      <c r="Q48" s="84">
        <v>159339.5607</v>
      </c>
      <c r="R48" s="79">
        <v>0</v>
      </c>
      <c r="S48" s="79">
        <v>0</v>
      </c>
      <c r="T48" s="79">
        <v>0</v>
      </c>
      <c r="U48" s="75" t="s">
        <v>187</v>
      </c>
      <c r="V48" s="75" t="s">
        <v>49</v>
      </c>
      <c r="W48" s="75" t="s">
        <v>63</v>
      </c>
      <c r="X48" s="80">
        <v>44438</v>
      </c>
      <c r="Y48" s="80">
        <v>44469</v>
      </c>
      <c r="Z48" s="75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 t="s">
        <v>66</v>
      </c>
      <c r="AZ48" s="78" t="s">
        <v>66</v>
      </c>
      <c r="BA48" s="78" t="s">
        <v>66</v>
      </c>
      <c r="BB48" s="78" t="s">
        <v>66</v>
      </c>
      <c r="BC48" s="85" t="s">
        <v>245</v>
      </c>
      <c r="BD48" s="78" t="s">
        <v>59</v>
      </c>
      <c r="BE48" s="78">
        <v>876</v>
      </c>
      <c r="BF48" s="78" t="s">
        <v>57</v>
      </c>
      <c r="BG48" s="78">
        <v>1</v>
      </c>
      <c r="BH48" s="81" t="s">
        <v>111</v>
      </c>
      <c r="BI48" s="78" t="s">
        <v>52</v>
      </c>
      <c r="BJ48" s="74">
        <v>44480</v>
      </c>
      <c r="BK48" s="74">
        <v>44480</v>
      </c>
      <c r="BL48" s="82">
        <v>44561</v>
      </c>
      <c r="BM48" s="78">
        <v>2021</v>
      </c>
      <c r="BN48" s="78"/>
      <c r="BO48" s="78" t="s">
        <v>66</v>
      </c>
      <c r="BP48" s="78" t="s">
        <v>185</v>
      </c>
      <c r="BQ48" s="78" t="s">
        <v>66</v>
      </c>
      <c r="BR48" s="78">
        <v>2020</v>
      </c>
      <c r="BS48" s="78">
        <v>2030</v>
      </c>
      <c r="BT48" s="78">
        <v>8859.8770000000004</v>
      </c>
      <c r="BU48" s="78">
        <v>8788.18</v>
      </c>
      <c r="BV48" s="78" t="s">
        <v>186</v>
      </c>
      <c r="BW48" s="83" t="s">
        <v>246</v>
      </c>
    </row>
    <row r="49" spans="1:75" s="21" customFormat="1" ht="66.75" customHeight="1">
      <c r="A49" s="20">
        <v>4</v>
      </c>
      <c r="B49" s="24">
        <v>112</v>
      </c>
      <c r="C49" s="20" t="s">
        <v>49</v>
      </c>
      <c r="D49" s="27" t="s">
        <v>89</v>
      </c>
      <c r="E49" s="27" t="s">
        <v>88</v>
      </c>
      <c r="F49" s="15">
        <v>1</v>
      </c>
      <c r="G49" s="40" t="s">
        <v>206</v>
      </c>
      <c r="H49" s="42" t="s">
        <v>207</v>
      </c>
      <c r="I49" s="42" t="s">
        <v>208</v>
      </c>
      <c r="J49" s="41">
        <v>1</v>
      </c>
      <c r="K49" s="15" t="s">
        <v>66</v>
      </c>
      <c r="L49" s="20" t="s">
        <v>55</v>
      </c>
      <c r="M49" s="32" t="s">
        <v>93</v>
      </c>
      <c r="N49" s="15" t="s">
        <v>62</v>
      </c>
      <c r="O49" s="54">
        <v>900.5</v>
      </c>
      <c r="P49" s="54">
        <v>1080.5999999999999</v>
      </c>
      <c r="Q49" s="54">
        <v>700</v>
      </c>
      <c r="R49" s="54">
        <v>380.6</v>
      </c>
      <c r="S49" s="31">
        <v>0</v>
      </c>
      <c r="T49" s="31">
        <v>0</v>
      </c>
      <c r="U49" s="55" t="s">
        <v>209</v>
      </c>
      <c r="V49" s="15" t="s">
        <v>105</v>
      </c>
      <c r="W49" s="20" t="s">
        <v>63</v>
      </c>
      <c r="X49" s="53">
        <v>44347</v>
      </c>
      <c r="Y49" s="53">
        <v>44377</v>
      </c>
      <c r="Z49" s="41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15" t="s">
        <v>66</v>
      </c>
      <c r="AZ49" s="15" t="s">
        <v>66</v>
      </c>
      <c r="BA49" s="15" t="s">
        <v>66</v>
      </c>
      <c r="BB49" s="15" t="s">
        <v>66</v>
      </c>
      <c r="BC49" s="40" t="s">
        <v>206</v>
      </c>
      <c r="BD49" s="15" t="s">
        <v>59</v>
      </c>
      <c r="BE49" s="15">
        <v>876</v>
      </c>
      <c r="BF49" s="15" t="s">
        <v>57</v>
      </c>
      <c r="BG49" s="15">
        <v>1</v>
      </c>
      <c r="BH49" s="36" t="s">
        <v>111</v>
      </c>
      <c r="BI49" s="15" t="s">
        <v>52</v>
      </c>
      <c r="BJ49" s="53">
        <v>44359</v>
      </c>
      <c r="BK49" s="53">
        <v>44359</v>
      </c>
      <c r="BL49" s="48">
        <v>44723</v>
      </c>
      <c r="BM49" s="15">
        <v>2021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41" t="s">
        <v>210</v>
      </c>
    </row>
    <row r="50" spans="1:75" s="21" customFormat="1" ht="66.75" customHeight="1">
      <c r="A50" s="20">
        <v>4</v>
      </c>
      <c r="B50" s="24">
        <v>113</v>
      </c>
      <c r="C50" s="20" t="s">
        <v>49</v>
      </c>
      <c r="D50" s="27" t="s">
        <v>89</v>
      </c>
      <c r="E50" s="27" t="s">
        <v>88</v>
      </c>
      <c r="F50" s="15">
        <v>1</v>
      </c>
      <c r="G50" s="15" t="s">
        <v>188</v>
      </c>
      <c r="H50" s="24" t="s">
        <v>98</v>
      </c>
      <c r="I50" s="24" t="s">
        <v>99</v>
      </c>
      <c r="J50" s="20">
        <v>2</v>
      </c>
      <c r="K50" s="15" t="s">
        <v>66</v>
      </c>
      <c r="L50" s="20" t="s">
        <v>55</v>
      </c>
      <c r="M50" s="32" t="s">
        <v>93</v>
      </c>
      <c r="N50" s="15" t="s">
        <v>62</v>
      </c>
      <c r="O50" s="31">
        <v>2000</v>
      </c>
      <c r="P50" s="31">
        <v>2400</v>
      </c>
      <c r="Q50" s="31">
        <v>0</v>
      </c>
      <c r="R50" s="31">
        <v>2400</v>
      </c>
      <c r="S50" s="31">
        <v>0</v>
      </c>
      <c r="T50" s="31">
        <v>0</v>
      </c>
      <c r="U50" s="39" t="s">
        <v>115</v>
      </c>
      <c r="V50" s="15" t="s">
        <v>105</v>
      </c>
      <c r="W50" s="20" t="s">
        <v>63</v>
      </c>
      <c r="X50" s="35">
        <v>44593</v>
      </c>
      <c r="Y50" s="35">
        <v>44618</v>
      </c>
      <c r="Z50" s="41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15" t="s">
        <v>66</v>
      </c>
      <c r="AZ50" s="15" t="s">
        <v>66</v>
      </c>
      <c r="BA50" s="15" t="s">
        <v>66</v>
      </c>
      <c r="BB50" s="15" t="s">
        <v>66</v>
      </c>
      <c r="BC50" s="15" t="s">
        <v>188</v>
      </c>
      <c r="BD50" s="15" t="s">
        <v>59</v>
      </c>
      <c r="BE50" s="15">
        <v>876</v>
      </c>
      <c r="BF50" s="15" t="s">
        <v>57</v>
      </c>
      <c r="BG50" s="15">
        <v>1</v>
      </c>
      <c r="BH50" s="36" t="s">
        <v>111</v>
      </c>
      <c r="BI50" s="15" t="s">
        <v>52</v>
      </c>
      <c r="BJ50" s="35">
        <v>44633</v>
      </c>
      <c r="BK50" s="17">
        <v>44681</v>
      </c>
      <c r="BL50" s="17">
        <v>44926</v>
      </c>
      <c r="BM50" s="15">
        <v>2022</v>
      </c>
      <c r="BN50" s="15"/>
      <c r="BO50" s="15"/>
      <c r="BP50" s="15"/>
      <c r="BQ50" s="15"/>
      <c r="BR50" s="15"/>
      <c r="BS50" s="15"/>
      <c r="BT50" s="15"/>
      <c r="BU50" s="15"/>
      <c r="BV50" s="15"/>
      <c r="BW50" s="20"/>
    </row>
    <row r="51" spans="1:75" s="21" customFormat="1" ht="66.75" customHeight="1">
      <c r="A51" s="20">
        <v>4</v>
      </c>
      <c r="B51" s="24">
        <v>114</v>
      </c>
      <c r="C51" s="20" t="s">
        <v>49</v>
      </c>
      <c r="D51" s="27" t="s">
        <v>89</v>
      </c>
      <c r="E51" s="27" t="s">
        <v>88</v>
      </c>
      <c r="F51" s="15">
        <v>1</v>
      </c>
      <c r="G51" s="15" t="s">
        <v>189</v>
      </c>
      <c r="H51" s="24" t="s">
        <v>98</v>
      </c>
      <c r="I51" s="24" t="s">
        <v>99</v>
      </c>
      <c r="J51" s="20">
        <v>2</v>
      </c>
      <c r="K51" s="15" t="s">
        <v>66</v>
      </c>
      <c r="L51" s="20" t="s">
        <v>55</v>
      </c>
      <c r="M51" s="32" t="s">
        <v>93</v>
      </c>
      <c r="N51" s="15" t="s">
        <v>62</v>
      </c>
      <c r="O51" s="31">
        <v>3300</v>
      </c>
      <c r="P51" s="31">
        <v>3960</v>
      </c>
      <c r="Q51" s="31">
        <v>0</v>
      </c>
      <c r="R51" s="31">
        <v>3960</v>
      </c>
      <c r="S51" s="31">
        <v>0</v>
      </c>
      <c r="T51" s="31">
        <v>0</v>
      </c>
      <c r="U51" s="39" t="s">
        <v>115</v>
      </c>
      <c r="V51" s="15" t="s">
        <v>105</v>
      </c>
      <c r="W51" s="20" t="s">
        <v>63</v>
      </c>
      <c r="X51" s="35">
        <v>44652</v>
      </c>
      <c r="Y51" s="35">
        <v>44680</v>
      </c>
      <c r="Z51" s="41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15" t="s">
        <v>66</v>
      </c>
      <c r="AZ51" s="15" t="s">
        <v>66</v>
      </c>
      <c r="BA51" s="15" t="s">
        <v>66</v>
      </c>
      <c r="BB51" s="15" t="s">
        <v>66</v>
      </c>
      <c r="BC51" s="15" t="s">
        <v>189</v>
      </c>
      <c r="BD51" s="15" t="s">
        <v>59</v>
      </c>
      <c r="BE51" s="15">
        <v>876</v>
      </c>
      <c r="BF51" s="15" t="s">
        <v>57</v>
      </c>
      <c r="BG51" s="15">
        <v>1</v>
      </c>
      <c r="BH51" s="36" t="s">
        <v>111</v>
      </c>
      <c r="BI51" s="15" t="s">
        <v>52</v>
      </c>
      <c r="BJ51" s="35">
        <v>44694</v>
      </c>
      <c r="BK51" s="17">
        <v>44712</v>
      </c>
      <c r="BL51" s="17">
        <v>44926</v>
      </c>
      <c r="BM51" s="15">
        <v>2022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20"/>
    </row>
    <row r="52" spans="1:75" s="21" customFormat="1" ht="66.75" customHeight="1">
      <c r="A52" s="20">
        <v>4</v>
      </c>
      <c r="B52" s="24">
        <v>115</v>
      </c>
      <c r="C52" s="20" t="s">
        <v>49</v>
      </c>
      <c r="D52" s="27" t="s">
        <v>89</v>
      </c>
      <c r="E52" s="27" t="s">
        <v>88</v>
      </c>
      <c r="F52" s="15">
        <v>1</v>
      </c>
      <c r="G52" s="15" t="s">
        <v>190</v>
      </c>
      <c r="H52" s="24" t="s">
        <v>98</v>
      </c>
      <c r="I52" s="24" t="s">
        <v>99</v>
      </c>
      <c r="J52" s="20">
        <v>2</v>
      </c>
      <c r="K52" s="15" t="s">
        <v>66</v>
      </c>
      <c r="L52" s="20" t="s">
        <v>55</v>
      </c>
      <c r="M52" s="32" t="s">
        <v>93</v>
      </c>
      <c r="N52" s="15" t="s">
        <v>62</v>
      </c>
      <c r="O52" s="31">
        <v>2000</v>
      </c>
      <c r="P52" s="31">
        <v>2400</v>
      </c>
      <c r="Q52" s="31">
        <v>0</v>
      </c>
      <c r="R52" s="31">
        <v>0</v>
      </c>
      <c r="S52" s="31">
        <v>2400</v>
      </c>
      <c r="T52" s="31">
        <v>0</v>
      </c>
      <c r="U52" s="39" t="s">
        <v>115</v>
      </c>
      <c r="V52" s="15" t="s">
        <v>105</v>
      </c>
      <c r="W52" s="20" t="s">
        <v>63</v>
      </c>
      <c r="X52" s="35">
        <v>44958</v>
      </c>
      <c r="Y52" s="35">
        <v>44983</v>
      </c>
      <c r="Z52" s="41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15" t="s">
        <v>66</v>
      </c>
      <c r="AZ52" s="15" t="s">
        <v>66</v>
      </c>
      <c r="BA52" s="15" t="s">
        <v>66</v>
      </c>
      <c r="BB52" s="15" t="s">
        <v>66</v>
      </c>
      <c r="BC52" s="15" t="s">
        <v>190</v>
      </c>
      <c r="BD52" s="15" t="s">
        <v>59</v>
      </c>
      <c r="BE52" s="15">
        <v>876</v>
      </c>
      <c r="BF52" s="15" t="s">
        <v>57</v>
      </c>
      <c r="BG52" s="15">
        <v>1</v>
      </c>
      <c r="BH52" s="36" t="s">
        <v>111</v>
      </c>
      <c r="BI52" s="15" t="s">
        <v>52</v>
      </c>
      <c r="BJ52" s="35">
        <v>44998</v>
      </c>
      <c r="BK52" s="17">
        <v>45046</v>
      </c>
      <c r="BL52" s="17">
        <v>45291</v>
      </c>
      <c r="BM52" s="15">
        <v>2023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20"/>
    </row>
    <row r="53" spans="1:75" s="21" customFormat="1" ht="66.75" customHeight="1">
      <c r="A53" s="20">
        <v>4</v>
      </c>
      <c r="B53" s="24">
        <v>116</v>
      </c>
      <c r="C53" s="20" t="s">
        <v>49</v>
      </c>
      <c r="D53" s="27" t="s">
        <v>89</v>
      </c>
      <c r="E53" s="27" t="s">
        <v>88</v>
      </c>
      <c r="F53" s="15">
        <v>1</v>
      </c>
      <c r="G53" s="15" t="s">
        <v>191</v>
      </c>
      <c r="H53" s="24" t="s">
        <v>98</v>
      </c>
      <c r="I53" s="24" t="s">
        <v>99</v>
      </c>
      <c r="J53" s="20">
        <v>2</v>
      </c>
      <c r="K53" s="15" t="s">
        <v>66</v>
      </c>
      <c r="L53" s="20" t="s">
        <v>55</v>
      </c>
      <c r="M53" s="32" t="s">
        <v>93</v>
      </c>
      <c r="N53" s="15" t="s">
        <v>62</v>
      </c>
      <c r="O53" s="31">
        <v>3300</v>
      </c>
      <c r="P53" s="31">
        <v>3960</v>
      </c>
      <c r="Q53" s="31">
        <v>0</v>
      </c>
      <c r="R53" s="31">
        <v>0</v>
      </c>
      <c r="S53" s="31">
        <v>3960</v>
      </c>
      <c r="T53" s="31">
        <v>0</v>
      </c>
      <c r="U53" s="39" t="s">
        <v>115</v>
      </c>
      <c r="V53" s="15" t="s">
        <v>105</v>
      </c>
      <c r="W53" s="20" t="s">
        <v>63</v>
      </c>
      <c r="X53" s="35">
        <v>45017</v>
      </c>
      <c r="Y53" s="35">
        <v>45045</v>
      </c>
      <c r="Z53" s="41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15" t="s">
        <v>66</v>
      </c>
      <c r="AZ53" s="15" t="s">
        <v>66</v>
      </c>
      <c r="BA53" s="15" t="s">
        <v>66</v>
      </c>
      <c r="BB53" s="15" t="s">
        <v>66</v>
      </c>
      <c r="BC53" s="15" t="s">
        <v>191</v>
      </c>
      <c r="BD53" s="15" t="s">
        <v>59</v>
      </c>
      <c r="BE53" s="15">
        <v>876</v>
      </c>
      <c r="BF53" s="15" t="s">
        <v>57</v>
      </c>
      <c r="BG53" s="15">
        <v>1</v>
      </c>
      <c r="BH53" s="36" t="s">
        <v>111</v>
      </c>
      <c r="BI53" s="15" t="s">
        <v>52</v>
      </c>
      <c r="BJ53" s="35">
        <v>45059</v>
      </c>
      <c r="BK53" s="17">
        <v>45077</v>
      </c>
      <c r="BL53" s="17">
        <v>45291</v>
      </c>
      <c r="BM53" s="15">
        <v>2023</v>
      </c>
      <c r="BN53" s="15"/>
      <c r="BO53" s="15"/>
      <c r="BP53" s="15"/>
      <c r="BQ53" s="15"/>
      <c r="BR53" s="15"/>
      <c r="BS53" s="15"/>
      <c r="BT53" s="15"/>
      <c r="BU53" s="15"/>
      <c r="BV53" s="15"/>
      <c r="BW53" s="20"/>
    </row>
    <row r="54" spans="1:75" s="21" customFormat="1" ht="63">
      <c r="A54" s="40">
        <v>4</v>
      </c>
      <c r="B54" s="42">
        <v>120</v>
      </c>
      <c r="C54" s="40" t="s">
        <v>49</v>
      </c>
      <c r="D54" s="43" t="s">
        <v>89</v>
      </c>
      <c r="E54" s="43" t="s">
        <v>88</v>
      </c>
      <c r="F54" s="40" t="s">
        <v>194</v>
      </c>
      <c r="G54" s="44" t="s">
        <v>193</v>
      </c>
      <c r="H54" s="50" t="s">
        <v>195</v>
      </c>
      <c r="I54" s="51" t="s">
        <v>196</v>
      </c>
      <c r="J54" s="40">
        <v>1</v>
      </c>
      <c r="K54" s="40" t="s">
        <v>66</v>
      </c>
      <c r="L54" s="41" t="s">
        <v>55</v>
      </c>
      <c r="M54" s="45" t="s">
        <v>93</v>
      </c>
      <c r="N54" s="45" t="s">
        <v>62</v>
      </c>
      <c r="O54" s="46">
        <v>4606.2</v>
      </c>
      <c r="P54" s="47">
        <v>5527.44</v>
      </c>
      <c r="Q54" s="47">
        <v>1381.86</v>
      </c>
      <c r="R54" s="47">
        <v>1842.48</v>
      </c>
      <c r="S54" s="47">
        <v>1842.48</v>
      </c>
      <c r="T54" s="47">
        <v>460.62</v>
      </c>
      <c r="U54" s="40" t="s">
        <v>103</v>
      </c>
      <c r="V54" s="40" t="s">
        <v>105</v>
      </c>
      <c r="W54" s="40" t="s">
        <v>63</v>
      </c>
      <c r="X54" s="48">
        <v>44230</v>
      </c>
      <c r="Y54" s="48">
        <v>44258</v>
      </c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40" t="s">
        <v>66</v>
      </c>
      <c r="AZ54" s="40" t="s">
        <v>66</v>
      </c>
      <c r="BA54" s="40" t="s">
        <v>66</v>
      </c>
      <c r="BB54" s="40" t="s">
        <v>66</v>
      </c>
      <c r="BC54" s="44" t="s">
        <v>193</v>
      </c>
      <c r="BD54" s="40" t="s">
        <v>59</v>
      </c>
      <c r="BE54" s="40">
        <v>876</v>
      </c>
      <c r="BF54" s="40" t="s">
        <v>57</v>
      </c>
      <c r="BG54" s="40">
        <v>1</v>
      </c>
      <c r="BH54" s="49">
        <v>65401000000</v>
      </c>
      <c r="BI54" s="40" t="s">
        <v>52</v>
      </c>
      <c r="BJ54" s="48">
        <v>44270</v>
      </c>
      <c r="BK54" s="48">
        <v>44270</v>
      </c>
      <c r="BL54" s="48">
        <v>45366</v>
      </c>
      <c r="BM54" s="40" t="s">
        <v>162</v>
      </c>
      <c r="BN54" s="40"/>
      <c r="BO54" s="40"/>
      <c r="BP54" s="40"/>
      <c r="BQ54" s="40"/>
      <c r="BR54" s="40"/>
      <c r="BS54" s="40"/>
      <c r="BT54" s="40"/>
      <c r="BU54" s="40"/>
      <c r="BV54" s="40"/>
      <c r="BW54" s="41"/>
    </row>
    <row r="55" spans="1:75" s="21" customFormat="1" ht="63">
      <c r="A55" s="40">
        <v>4</v>
      </c>
      <c r="B55" s="42">
        <v>121</v>
      </c>
      <c r="C55" s="40" t="s">
        <v>49</v>
      </c>
      <c r="D55" s="43" t="s">
        <v>89</v>
      </c>
      <c r="E55" s="43" t="s">
        <v>88</v>
      </c>
      <c r="F55" s="40" t="s">
        <v>194</v>
      </c>
      <c r="G55" s="44" t="s">
        <v>199</v>
      </c>
      <c r="H55" s="50" t="s">
        <v>178</v>
      </c>
      <c r="I55" s="51" t="s">
        <v>201</v>
      </c>
      <c r="J55" s="40">
        <v>2</v>
      </c>
      <c r="K55" s="40" t="s">
        <v>66</v>
      </c>
      <c r="L55" s="41" t="s">
        <v>55</v>
      </c>
      <c r="M55" s="45" t="s">
        <v>93</v>
      </c>
      <c r="N55" s="45" t="s">
        <v>62</v>
      </c>
      <c r="O55" s="46">
        <v>9593.2746299999999</v>
      </c>
      <c r="P55" s="47">
        <v>11511.92956</v>
      </c>
      <c r="Q55" s="47">
        <v>11511.93</v>
      </c>
      <c r="R55" s="47">
        <v>0</v>
      </c>
      <c r="S55" s="47">
        <v>0</v>
      </c>
      <c r="T55" s="47">
        <v>0</v>
      </c>
      <c r="U55" s="40" t="s">
        <v>104</v>
      </c>
      <c r="V55" s="40" t="s">
        <v>105</v>
      </c>
      <c r="W55" s="40" t="s">
        <v>63</v>
      </c>
      <c r="X55" s="48">
        <v>44286</v>
      </c>
      <c r="Y55" s="48">
        <v>44316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 t="s">
        <v>66</v>
      </c>
      <c r="AZ55" s="40" t="s">
        <v>66</v>
      </c>
      <c r="BA55" s="40" t="s">
        <v>66</v>
      </c>
      <c r="BB55" s="40" t="s">
        <v>66</v>
      </c>
      <c r="BC55" s="44" t="s">
        <v>199</v>
      </c>
      <c r="BD55" s="40" t="s">
        <v>59</v>
      </c>
      <c r="BE55" s="40">
        <v>876</v>
      </c>
      <c r="BF55" s="40" t="s">
        <v>57</v>
      </c>
      <c r="BG55" s="40">
        <v>1</v>
      </c>
      <c r="BH55" s="49">
        <v>65401000000</v>
      </c>
      <c r="BI55" s="40" t="s">
        <v>52</v>
      </c>
      <c r="BJ55" s="48">
        <v>44330</v>
      </c>
      <c r="BK55" s="48">
        <v>44330</v>
      </c>
      <c r="BL55" s="48">
        <v>44469</v>
      </c>
      <c r="BM55" s="40">
        <v>2021</v>
      </c>
      <c r="BN55" s="40"/>
      <c r="BO55" s="40"/>
      <c r="BP55" s="40"/>
      <c r="BQ55" s="40"/>
      <c r="BR55" s="40"/>
      <c r="BS55" s="40"/>
      <c r="BT55" s="40"/>
      <c r="BU55" s="40"/>
      <c r="BV55" s="40"/>
      <c r="BW55" s="41" t="s">
        <v>200</v>
      </c>
    </row>
    <row r="56" spans="1:75" s="67" customFormat="1" ht="137.25" customHeight="1">
      <c r="A56" s="57">
        <v>7</v>
      </c>
      <c r="B56" s="58">
        <v>122</v>
      </c>
      <c r="C56" s="57" t="s">
        <v>49</v>
      </c>
      <c r="D56" s="57" t="s">
        <v>166</v>
      </c>
      <c r="E56" s="58" t="s">
        <v>69</v>
      </c>
      <c r="F56" s="57" t="s">
        <v>194</v>
      </c>
      <c r="G56" s="50" t="s">
        <v>205</v>
      </c>
      <c r="H56" s="59" t="s">
        <v>212</v>
      </c>
      <c r="I56" s="59" t="s">
        <v>213</v>
      </c>
      <c r="J56" s="57">
        <v>1</v>
      </c>
      <c r="K56" s="60" t="s">
        <v>66</v>
      </c>
      <c r="L56" s="57" t="s">
        <v>55</v>
      </c>
      <c r="M56" s="57" t="s">
        <v>173</v>
      </c>
      <c r="N56" s="60" t="s">
        <v>214</v>
      </c>
      <c r="O56" s="61">
        <v>41473.362999999998</v>
      </c>
      <c r="P56" s="61">
        <v>49768.035600000003</v>
      </c>
      <c r="Q56" s="61">
        <v>39768.036</v>
      </c>
      <c r="R56" s="61">
        <v>10000</v>
      </c>
      <c r="S56" s="61">
        <v>0</v>
      </c>
      <c r="T56" s="61">
        <v>0</v>
      </c>
      <c r="U56" s="57" t="s">
        <v>58</v>
      </c>
      <c r="V56" s="57" t="s">
        <v>49</v>
      </c>
      <c r="W56" s="60" t="s">
        <v>97</v>
      </c>
      <c r="X56" s="62">
        <v>44340</v>
      </c>
      <c r="Y56" s="62">
        <v>44340</v>
      </c>
      <c r="Z56" s="57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 t="s">
        <v>215</v>
      </c>
      <c r="AZ56" s="60" t="s">
        <v>216</v>
      </c>
      <c r="BA56" s="63">
        <v>6671163413</v>
      </c>
      <c r="BB56" s="63">
        <v>997650001</v>
      </c>
      <c r="BC56" s="50" t="s">
        <v>205</v>
      </c>
      <c r="BD56" s="60" t="s">
        <v>59</v>
      </c>
      <c r="BE56" s="60">
        <v>876</v>
      </c>
      <c r="BF56" s="60" t="s">
        <v>57</v>
      </c>
      <c r="BG56" s="60">
        <v>1</v>
      </c>
      <c r="BH56" s="64" t="s">
        <v>111</v>
      </c>
      <c r="BI56" s="60" t="s">
        <v>52</v>
      </c>
      <c r="BJ56" s="62">
        <v>44363</v>
      </c>
      <c r="BK56" s="62">
        <v>44363</v>
      </c>
      <c r="BL56" s="65">
        <v>44555</v>
      </c>
      <c r="BM56" s="60">
        <v>2021</v>
      </c>
      <c r="BN56" s="60"/>
      <c r="BO56" s="60" t="s">
        <v>66</v>
      </c>
      <c r="BP56" s="60" t="s">
        <v>185</v>
      </c>
      <c r="BQ56" s="60" t="s">
        <v>66</v>
      </c>
      <c r="BR56" s="60">
        <v>2020</v>
      </c>
      <c r="BS56" s="60">
        <v>2035</v>
      </c>
      <c r="BT56" s="66">
        <v>12907.93</v>
      </c>
      <c r="BU56" s="66">
        <v>12848.2</v>
      </c>
      <c r="BV56" s="60" t="s">
        <v>186</v>
      </c>
      <c r="BW56" s="57" t="s">
        <v>224</v>
      </c>
    </row>
    <row r="57" spans="1:75" s="67" customFormat="1" ht="71.25" customHeight="1">
      <c r="A57" s="40">
        <v>7</v>
      </c>
      <c r="B57" s="42">
        <v>123</v>
      </c>
      <c r="C57" s="40" t="s">
        <v>49</v>
      </c>
      <c r="D57" s="40" t="s">
        <v>113</v>
      </c>
      <c r="E57" s="40" t="s">
        <v>60</v>
      </c>
      <c r="F57" s="40" t="s">
        <v>194</v>
      </c>
      <c r="G57" s="40" t="s">
        <v>219</v>
      </c>
      <c r="H57" s="56" t="s">
        <v>222</v>
      </c>
      <c r="I57" s="56" t="s">
        <v>223</v>
      </c>
      <c r="J57" s="40">
        <v>2</v>
      </c>
      <c r="K57" s="40" t="s">
        <v>66</v>
      </c>
      <c r="L57" s="41" t="s">
        <v>55</v>
      </c>
      <c r="M57" s="40" t="s">
        <v>93</v>
      </c>
      <c r="N57" s="40" t="s">
        <v>62</v>
      </c>
      <c r="O57" s="47">
        <v>260.66433000000001</v>
      </c>
      <c r="P57" s="47">
        <f t="shared" ref="P57" si="13">O57*120/100</f>
        <v>312.79719599999999</v>
      </c>
      <c r="Q57" s="47">
        <v>312.79719999999998</v>
      </c>
      <c r="R57" s="47">
        <v>0</v>
      </c>
      <c r="S57" s="47">
        <v>0</v>
      </c>
      <c r="T57" s="47">
        <v>0</v>
      </c>
      <c r="U57" s="40" t="s">
        <v>115</v>
      </c>
      <c r="V57" s="40" t="s">
        <v>49</v>
      </c>
      <c r="W57" s="40" t="s">
        <v>63</v>
      </c>
      <c r="X57" s="48">
        <v>44355</v>
      </c>
      <c r="Y57" s="48">
        <v>44378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9"/>
      <c r="AJ57" s="40"/>
      <c r="AK57" s="48"/>
      <c r="AL57" s="48"/>
      <c r="AM57" s="48"/>
      <c r="AN57" s="40"/>
      <c r="AO57" s="40"/>
      <c r="AP57" s="40"/>
      <c r="AQ57" s="40"/>
      <c r="AR57" s="40"/>
      <c r="AS57" s="48"/>
      <c r="AT57" s="68"/>
      <c r="AU57" s="69"/>
      <c r="AV57" s="40"/>
      <c r="AW57" s="40"/>
      <c r="AX57" s="40"/>
      <c r="AY57" s="40" t="s">
        <v>66</v>
      </c>
      <c r="AZ57" s="43" t="s">
        <v>66</v>
      </c>
      <c r="BA57" s="43" t="s">
        <v>66</v>
      </c>
      <c r="BB57" s="43" t="s">
        <v>66</v>
      </c>
      <c r="BC57" s="40" t="s">
        <v>219</v>
      </c>
      <c r="BD57" s="40" t="s">
        <v>59</v>
      </c>
      <c r="BE57" s="40">
        <v>876</v>
      </c>
      <c r="BF57" s="40" t="s">
        <v>57</v>
      </c>
      <c r="BG57" s="40">
        <v>1</v>
      </c>
      <c r="BH57" s="49">
        <v>65401000000</v>
      </c>
      <c r="BI57" s="40" t="s">
        <v>52</v>
      </c>
      <c r="BJ57" s="48">
        <v>44389</v>
      </c>
      <c r="BK57" s="48">
        <v>44389</v>
      </c>
      <c r="BL57" s="48">
        <v>44439</v>
      </c>
      <c r="BM57" s="40">
        <v>2021</v>
      </c>
      <c r="BN57" s="40"/>
      <c r="BO57" s="40"/>
      <c r="BP57" s="40"/>
      <c r="BQ57" s="40"/>
      <c r="BR57" s="48"/>
      <c r="BS57" s="68"/>
      <c r="BT57" s="69"/>
      <c r="BU57" s="40"/>
      <c r="BV57" s="40"/>
      <c r="BW57" s="41" t="s">
        <v>220</v>
      </c>
    </row>
    <row r="58" spans="1:75" s="67" customFormat="1" ht="63" customHeight="1">
      <c r="A58" s="40">
        <v>7</v>
      </c>
      <c r="B58" s="42">
        <v>124</v>
      </c>
      <c r="C58" s="40" t="s">
        <v>49</v>
      </c>
      <c r="D58" s="40" t="s">
        <v>113</v>
      </c>
      <c r="E58" s="40" t="s">
        <v>60</v>
      </c>
      <c r="F58" s="40" t="s">
        <v>194</v>
      </c>
      <c r="G58" s="40" t="s">
        <v>221</v>
      </c>
      <c r="H58" s="56" t="s">
        <v>222</v>
      </c>
      <c r="I58" s="56" t="s">
        <v>223</v>
      </c>
      <c r="J58" s="40">
        <v>2</v>
      </c>
      <c r="K58" s="40" t="s">
        <v>66</v>
      </c>
      <c r="L58" s="41" t="s">
        <v>55</v>
      </c>
      <c r="M58" s="40" t="s">
        <v>93</v>
      </c>
      <c r="N58" s="40" t="s">
        <v>62</v>
      </c>
      <c r="O58" s="47">
        <v>168.77677</v>
      </c>
      <c r="P58" s="47">
        <f t="shared" ref="P58" si="14">O58*120/100</f>
        <v>202.53212400000001</v>
      </c>
      <c r="Q58" s="47">
        <v>202.53200000000001</v>
      </c>
      <c r="R58" s="47">
        <v>0</v>
      </c>
      <c r="S58" s="47">
        <v>0</v>
      </c>
      <c r="T58" s="47">
        <v>0</v>
      </c>
      <c r="U58" s="40" t="s">
        <v>115</v>
      </c>
      <c r="V58" s="40" t="s">
        <v>49</v>
      </c>
      <c r="W58" s="40" t="s">
        <v>63</v>
      </c>
      <c r="X58" s="48">
        <v>44357</v>
      </c>
      <c r="Y58" s="48">
        <v>44378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9"/>
      <c r="AJ58" s="40"/>
      <c r="AK58" s="48"/>
      <c r="AL58" s="48"/>
      <c r="AM58" s="48"/>
      <c r="AN58" s="40"/>
      <c r="AO58" s="40"/>
      <c r="AP58" s="40"/>
      <c r="AQ58" s="40"/>
      <c r="AR58" s="40"/>
      <c r="AS58" s="48"/>
      <c r="AT58" s="68"/>
      <c r="AU58" s="69"/>
      <c r="AV58" s="40"/>
      <c r="AW58" s="40"/>
      <c r="AX58" s="40"/>
      <c r="AY58" s="40" t="s">
        <v>66</v>
      </c>
      <c r="AZ58" s="43" t="s">
        <v>66</v>
      </c>
      <c r="BA58" s="43" t="s">
        <v>66</v>
      </c>
      <c r="BB58" s="43" t="s">
        <v>66</v>
      </c>
      <c r="BC58" s="40" t="s">
        <v>221</v>
      </c>
      <c r="BD58" s="40" t="s">
        <v>59</v>
      </c>
      <c r="BE58" s="40">
        <v>876</v>
      </c>
      <c r="BF58" s="40" t="s">
        <v>57</v>
      </c>
      <c r="BG58" s="40">
        <v>1</v>
      </c>
      <c r="BH58" s="49">
        <v>65401000000</v>
      </c>
      <c r="BI58" s="40" t="s">
        <v>52</v>
      </c>
      <c r="BJ58" s="48">
        <v>44389</v>
      </c>
      <c r="BK58" s="48">
        <v>44389</v>
      </c>
      <c r="BL58" s="48">
        <v>44439</v>
      </c>
      <c r="BM58" s="40">
        <v>2021</v>
      </c>
      <c r="BN58" s="40"/>
      <c r="BO58" s="40"/>
      <c r="BP58" s="40"/>
      <c r="BQ58" s="40"/>
      <c r="BR58" s="48"/>
      <c r="BS58" s="68"/>
      <c r="BT58" s="69"/>
      <c r="BU58" s="40"/>
      <c r="BV58" s="40"/>
      <c r="BW58" s="41" t="s">
        <v>220</v>
      </c>
    </row>
    <row r="59" spans="1:75" s="67" customFormat="1" ht="137.25" customHeight="1">
      <c r="A59" s="57">
        <v>7</v>
      </c>
      <c r="B59" s="58">
        <v>125</v>
      </c>
      <c r="C59" s="57" t="s">
        <v>49</v>
      </c>
      <c r="D59" s="57" t="s">
        <v>166</v>
      </c>
      <c r="E59" s="58" t="s">
        <v>69</v>
      </c>
      <c r="F59" s="57" t="s">
        <v>194</v>
      </c>
      <c r="G59" s="70" t="s">
        <v>225</v>
      </c>
      <c r="H59" s="59" t="s">
        <v>212</v>
      </c>
      <c r="I59" s="59" t="s">
        <v>213</v>
      </c>
      <c r="J59" s="57">
        <v>2</v>
      </c>
      <c r="K59" s="60" t="s">
        <v>66</v>
      </c>
      <c r="L59" s="57" t="s">
        <v>55</v>
      </c>
      <c r="M59" s="40" t="s">
        <v>93</v>
      </c>
      <c r="N59" s="60" t="s">
        <v>214</v>
      </c>
      <c r="O59" s="71">
        <v>30065.804</v>
      </c>
      <c r="P59" s="71">
        <v>36078.964</v>
      </c>
      <c r="Q59" s="61">
        <v>26078.959999999999</v>
      </c>
      <c r="R59" s="61">
        <v>10000</v>
      </c>
      <c r="S59" s="61">
        <v>0</v>
      </c>
      <c r="T59" s="61">
        <v>0</v>
      </c>
      <c r="U59" s="72" t="s">
        <v>187</v>
      </c>
      <c r="V59" s="57" t="s">
        <v>49</v>
      </c>
      <c r="W59" s="60" t="s">
        <v>63</v>
      </c>
      <c r="X59" s="73">
        <v>44407</v>
      </c>
      <c r="Y59" s="73">
        <v>44438</v>
      </c>
      <c r="Z59" s="57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40" t="s">
        <v>66</v>
      </c>
      <c r="AZ59" s="40" t="s">
        <v>66</v>
      </c>
      <c r="BA59" s="40" t="s">
        <v>66</v>
      </c>
      <c r="BB59" s="40" t="s">
        <v>66</v>
      </c>
      <c r="BC59" s="70" t="s">
        <v>225</v>
      </c>
      <c r="BD59" s="60" t="s">
        <v>59</v>
      </c>
      <c r="BE59" s="60">
        <v>876</v>
      </c>
      <c r="BF59" s="60" t="s">
        <v>57</v>
      </c>
      <c r="BG59" s="60">
        <v>1</v>
      </c>
      <c r="BH59" s="64" t="s">
        <v>111</v>
      </c>
      <c r="BI59" s="60" t="s">
        <v>52</v>
      </c>
      <c r="BJ59" s="62">
        <v>44449</v>
      </c>
      <c r="BK59" s="62">
        <v>44449</v>
      </c>
      <c r="BL59" s="65">
        <v>44561</v>
      </c>
      <c r="BM59" s="60">
        <v>2021</v>
      </c>
      <c r="BN59" s="60"/>
      <c r="BO59" s="60"/>
      <c r="BP59" s="60"/>
      <c r="BQ59" s="60"/>
      <c r="BR59" s="60"/>
      <c r="BS59" s="60"/>
      <c r="BT59" s="66"/>
      <c r="BU59" s="66"/>
      <c r="BV59" s="60"/>
      <c r="BW59" s="57" t="s">
        <v>226</v>
      </c>
    </row>
    <row r="60" spans="1:75" s="67" customFormat="1" ht="110.25">
      <c r="A60" s="40">
        <v>7</v>
      </c>
      <c r="B60" s="42">
        <v>126</v>
      </c>
      <c r="C60" s="40" t="s">
        <v>49</v>
      </c>
      <c r="D60" s="43" t="s">
        <v>227</v>
      </c>
      <c r="E60" s="43" t="s">
        <v>69</v>
      </c>
      <c r="F60" s="40" t="s">
        <v>194</v>
      </c>
      <c r="G60" s="44" t="s">
        <v>228</v>
      </c>
      <c r="H60" s="50" t="s">
        <v>233</v>
      </c>
      <c r="I60" s="51" t="s">
        <v>232</v>
      </c>
      <c r="J60" s="40">
        <v>1</v>
      </c>
      <c r="K60" s="40" t="s">
        <v>66</v>
      </c>
      <c r="L60" s="41" t="s">
        <v>55</v>
      </c>
      <c r="M60" s="45" t="s">
        <v>93</v>
      </c>
      <c r="N60" s="45" t="s">
        <v>62</v>
      </c>
      <c r="O60" s="46">
        <v>500</v>
      </c>
      <c r="P60" s="47">
        <v>600</v>
      </c>
      <c r="Q60" s="47">
        <v>600</v>
      </c>
      <c r="R60" s="47">
        <v>0</v>
      </c>
      <c r="S60" s="47">
        <v>0</v>
      </c>
      <c r="T60" s="47">
        <v>0</v>
      </c>
      <c r="U60" s="40" t="s">
        <v>58</v>
      </c>
      <c r="V60" s="57" t="s">
        <v>49</v>
      </c>
      <c r="W60" s="40" t="s">
        <v>97</v>
      </c>
      <c r="X60" s="48">
        <v>44410</v>
      </c>
      <c r="Y60" s="48">
        <v>44410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 t="s">
        <v>231</v>
      </c>
      <c r="AZ60" s="40" t="s">
        <v>230</v>
      </c>
      <c r="BA60" s="40">
        <v>6673215508</v>
      </c>
      <c r="BB60" s="40">
        <v>668601001</v>
      </c>
      <c r="BC60" s="44" t="s">
        <v>228</v>
      </c>
      <c r="BD60" s="40" t="s">
        <v>59</v>
      </c>
      <c r="BE60" s="40">
        <v>876</v>
      </c>
      <c r="BF60" s="40" t="s">
        <v>57</v>
      </c>
      <c r="BG60" s="40">
        <v>1</v>
      </c>
      <c r="BH60" s="49">
        <v>65401000000</v>
      </c>
      <c r="BI60" s="40" t="s">
        <v>52</v>
      </c>
      <c r="BJ60" s="48">
        <v>44410</v>
      </c>
      <c r="BK60" s="48">
        <v>44415</v>
      </c>
      <c r="BL60" s="48">
        <v>44555</v>
      </c>
      <c r="BM60" s="40">
        <v>2021</v>
      </c>
      <c r="BN60" s="40"/>
      <c r="BO60" s="40"/>
      <c r="BP60" s="40"/>
      <c r="BQ60" s="40"/>
      <c r="BR60" s="40"/>
      <c r="BS60" s="40"/>
      <c r="BT60" s="40"/>
      <c r="BU60" s="40"/>
      <c r="BV60" s="40"/>
      <c r="BW60" s="41" t="s">
        <v>229</v>
      </c>
    </row>
    <row r="61" spans="1:75" s="67" customFormat="1" ht="63">
      <c r="A61" s="40">
        <v>4</v>
      </c>
      <c r="B61" s="42">
        <v>127</v>
      </c>
      <c r="C61" s="40" t="s">
        <v>49</v>
      </c>
      <c r="D61" s="43" t="s">
        <v>89</v>
      </c>
      <c r="E61" s="43" t="s">
        <v>88</v>
      </c>
      <c r="F61" s="40" t="s">
        <v>194</v>
      </c>
      <c r="G61" s="44" t="s">
        <v>234</v>
      </c>
      <c r="H61" s="43" t="s">
        <v>242</v>
      </c>
      <c r="I61" s="43" t="s">
        <v>243</v>
      </c>
      <c r="J61" s="40">
        <v>1</v>
      </c>
      <c r="K61" s="40" t="s">
        <v>66</v>
      </c>
      <c r="L61" s="41" t="s">
        <v>55</v>
      </c>
      <c r="M61" s="45" t="s">
        <v>93</v>
      </c>
      <c r="N61" s="45" t="s">
        <v>62</v>
      </c>
      <c r="O61" s="46">
        <v>62711.301500000001</v>
      </c>
      <c r="P61" s="47">
        <v>75253.561799999996</v>
      </c>
      <c r="Q61" s="47">
        <f>P61</f>
        <v>75253.561799999996</v>
      </c>
      <c r="R61" s="47">
        <v>0</v>
      </c>
      <c r="S61" s="47">
        <v>0</v>
      </c>
      <c r="T61" s="47">
        <v>0</v>
      </c>
      <c r="U61" s="40" t="s">
        <v>106</v>
      </c>
      <c r="V61" s="57" t="s">
        <v>49</v>
      </c>
      <c r="W61" s="40" t="s">
        <v>63</v>
      </c>
      <c r="X61" s="48">
        <v>44424</v>
      </c>
      <c r="Y61" s="48">
        <v>44454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 t="s">
        <v>66</v>
      </c>
      <c r="AZ61" s="40" t="s">
        <v>66</v>
      </c>
      <c r="BA61" s="40" t="s">
        <v>66</v>
      </c>
      <c r="BB61" s="40" t="s">
        <v>66</v>
      </c>
      <c r="BC61" s="44" t="s">
        <v>234</v>
      </c>
      <c r="BD61" s="40" t="s">
        <v>59</v>
      </c>
      <c r="BE61" s="40">
        <v>876</v>
      </c>
      <c r="BF61" s="40" t="s">
        <v>244</v>
      </c>
      <c r="BG61" s="40">
        <v>14</v>
      </c>
      <c r="BH61" s="49">
        <v>65401000000</v>
      </c>
      <c r="BI61" s="40" t="s">
        <v>52</v>
      </c>
      <c r="BJ61" s="48">
        <v>44466</v>
      </c>
      <c r="BK61" s="48">
        <v>44466</v>
      </c>
      <c r="BL61" s="48">
        <v>44561</v>
      </c>
      <c r="BM61" s="40">
        <v>2021</v>
      </c>
      <c r="BN61" s="40"/>
      <c r="BO61" s="40"/>
      <c r="BP61" s="40"/>
      <c r="BQ61" s="40"/>
      <c r="BR61" s="40"/>
      <c r="BS61" s="40"/>
      <c r="BT61" s="40"/>
      <c r="BU61" s="40"/>
      <c r="BV61" s="40"/>
      <c r="BW61" s="41" t="s">
        <v>235</v>
      </c>
    </row>
    <row r="62" spans="1:75" s="67" customFormat="1" ht="110.25">
      <c r="A62" s="40">
        <v>7</v>
      </c>
      <c r="B62" s="42">
        <v>128</v>
      </c>
      <c r="C62" s="40" t="s">
        <v>49</v>
      </c>
      <c r="D62" s="43" t="s">
        <v>236</v>
      </c>
      <c r="E62" s="43" t="s">
        <v>69</v>
      </c>
      <c r="F62" s="40" t="s">
        <v>194</v>
      </c>
      <c r="G62" s="44" t="s">
        <v>237</v>
      </c>
      <c r="H62" s="50" t="s">
        <v>240</v>
      </c>
      <c r="I62" s="51" t="s">
        <v>241</v>
      </c>
      <c r="J62" s="40">
        <v>1</v>
      </c>
      <c r="K62" s="40" t="s">
        <v>66</v>
      </c>
      <c r="L62" s="41" t="s">
        <v>55</v>
      </c>
      <c r="M62" s="45" t="s">
        <v>93</v>
      </c>
      <c r="N62" s="45" t="s">
        <v>56</v>
      </c>
      <c r="O62" s="46">
        <v>1625</v>
      </c>
      <c r="P62" s="47">
        <v>1950</v>
      </c>
      <c r="Q62" s="47">
        <v>650</v>
      </c>
      <c r="R62" s="47">
        <v>1300</v>
      </c>
      <c r="S62" s="47">
        <v>0</v>
      </c>
      <c r="T62" s="47">
        <v>0</v>
      </c>
      <c r="U62" s="40" t="s">
        <v>58</v>
      </c>
      <c r="V62" s="57" t="s">
        <v>49</v>
      </c>
      <c r="W62" s="40" t="s">
        <v>97</v>
      </c>
      <c r="X62" s="48">
        <v>44424</v>
      </c>
      <c r="Y62" s="48">
        <v>44424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 t="s">
        <v>238</v>
      </c>
      <c r="AZ62" s="40" t="s">
        <v>239</v>
      </c>
      <c r="BA62" s="40">
        <v>6658139683</v>
      </c>
      <c r="BB62" s="40">
        <v>665801001</v>
      </c>
      <c r="BC62" s="44" t="s">
        <v>237</v>
      </c>
      <c r="BD62" s="40" t="s">
        <v>59</v>
      </c>
      <c r="BE62" s="40">
        <v>876</v>
      </c>
      <c r="BF62" s="40" t="s">
        <v>57</v>
      </c>
      <c r="BG62" s="40">
        <v>1</v>
      </c>
      <c r="BH62" s="49">
        <v>65401000000</v>
      </c>
      <c r="BI62" s="40" t="s">
        <v>52</v>
      </c>
      <c r="BJ62" s="48">
        <v>44424</v>
      </c>
      <c r="BK62" s="48">
        <v>44424</v>
      </c>
      <c r="BL62" s="48">
        <v>44788</v>
      </c>
      <c r="BM62" s="40" t="s">
        <v>133</v>
      </c>
      <c r="BN62" s="40"/>
      <c r="BO62" s="40"/>
      <c r="BP62" s="40"/>
      <c r="BQ62" s="40"/>
      <c r="BR62" s="40"/>
      <c r="BS62" s="40"/>
      <c r="BT62" s="40"/>
      <c r="BU62" s="40"/>
      <c r="BV62" s="40"/>
      <c r="BW62" s="41" t="s">
        <v>235</v>
      </c>
    </row>
    <row r="63" spans="1:75" s="67" customFormat="1" ht="63">
      <c r="A63" s="40">
        <v>4</v>
      </c>
      <c r="B63" s="42">
        <v>129</v>
      </c>
      <c r="C63" s="40" t="s">
        <v>49</v>
      </c>
      <c r="D63" s="43" t="s">
        <v>89</v>
      </c>
      <c r="E63" s="43" t="s">
        <v>88</v>
      </c>
      <c r="F63" s="40" t="s">
        <v>194</v>
      </c>
      <c r="G63" s="44" t="s">
        <v>247</v>
      </c>
      <c r="H63" s="43" t="s">
        <v>249</v>
      </c>
      <c r="I63" s="43" t="s">
        <v>250</v>
      </c>
      <c r="J63" s="40">
        <v>1</v>
      </c>
      <c r="K63" s="40" t="s">
        <v>66</v>
      </c>
      <c r="L63" s="41" t="s">
        <v>55</v>
      </c>
      <c r="M63" s="45" t="s">
        <v>93</v>
      </c>
      <c r="N63" s="45" t="s">
        <v>62</v>
      </c>
      <c r="O63" s="46">
        <v>15013.472040000001</v>
      </c>
      <c r="P63" s="47">
        <v>18016.166450000001</v>
      </c>
      <c r="Q63" s="47">
        <v>4504.0416100000002</v>
      </c>
      <c r="R63" s="47">
        <v>13512.12484</v>
      </c>
      <c r="S63" s="47">
        <v>0</v>
      </c>
      <c r="T63" s="47">
        <v>0</v>
      </c>
      <c r="U63" s="40" t="s">
        <v>106</v>
      </c>
      <c r="V63" s="57" t="s">
        <v>49</v>
      </c>
      <c r="W63" s="40" t="s">
        <v>63</v>
      </c>
      <c r="X63" s="48">
        <v>44424</v>
      </c>
      <c r="Y63" s="48">
        <v>44454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 t="s">
        <v>66</v>
      </c>
      <c r="AZ63" s="40" t="s">
        <v>66</v>
      </c>
      <c r="BA63" s="40" t="s">
        <v>66</v>
      </c>
      <c r="BB63" s="40" t="s">
        <v>66</v>
      </c>
      <c r="BC63" s="44" t="s">
        <v>247</v>
      </c>
      <c r="BD63" s="40" t="s">
        <v>59</v>
      </c>
      <c r="BE63" s="40">
        <v>876</v>
      </c>
      <c r="BF63" s="40" t="s">
        <v>57</v>
      </c>
      <c r="BG63" s="40">
        <v>1</v>
      </c>
      <c r="BH63" s="49">
        <v>65401000000</v>
      </c>
      <c r="BI63" s="40" t="s">
        <v>52</v>
      </c>
      <c r="BJ63" s="48">
        <v>44470</v>
      </c>
      <c r="BK63" s="48">
        <v>44470</v>
      </c>
      <c r="BL63" s="48">
        <v>44469</v>
      </c>
      <c r="BM63" s="40" t="s">
        <v>133</v>
      </c>
      <c r="BN63" s="40"/>
      <c r="BO63" s="40"/>
      <c r="BP63" s="40"/>
      <c r="BQ63" s="40"/>
      <c r="BR63" s="40"/>
      <c r="BS63" s="40"/>
      <c r="BT63" s="40"/>
      <c r="BU63" s="40"/>
      <c r="BV63" s="40"/>
      <c r="BW63" s="41" t="s">
        <v>248</v>
      </c>
    </row>
    <row r="64" spans="1:75" s="67" customFormat="1" ht="63" customHeight="1">
      <c r="A64" s="40">
        <v>7</v>
      </c>
      <c r="B64" s="42">
        <v>130</v>
      </c>
      <c r="C64" s="40" t="s">
        <v>49</v>
      </c>
      <c r="D64" s="40" t="s">
        <v>113</v>
      </c>
      <c r="E64" s="40" t="s">
        <v>60</v>
      </c>
      <c r="F64" s="40" t="s">
        <v>194</v>
      </c>
      <c r="G64" s="40" t="s">
        <v>252</v>
      </c>
      <c r="H64" s="56" t="s">
        <v>222</v>
      </c>
      <c r="I64" s="56" t="s">
        <v>223</v>
      </c>
      <c r="J64" s="40">
        <v>2</v>
      </c>
      <c r="K64" s="40" t="s">
        <v>66</v>
      </c>
      <c r="L64" s="41" t="s">
        <v>55</v>
      </c>
      <c r="M64" s="40" t="s">
        <v>93</v>
      </c>
      <c r="N64" s="40" t="s">
        <v>62</v>
      </c>
      <c r="O64" s="47">
        <v>84.887500000000003</v>
      </c>
      <c r="P64" s="47">
        <f>O64*120/100</f>
        <v>101.86499999999999</v>
      </c>
      <c r="Q64" s="47">
        <v>101.86499999999999</v>
      </c>
      <c r="R64" s="47">
        <v>0</v>
      </c>
      <c r="S64" s="47">
        <v>0</v>
      </c>
      <c r="T64" s="47">
        <v>0</v>
      </c>
      <c r="U64" s="40" t="s">
        <v>115</v>
      </c>
      <c r="V64" s="40" t="s">
        <v>49</v>
      </c>
      <c r="W64" s="40" t="s">
        <v>63</v>
      </c>
      <c r="X64" s="48">
        <v>44498</v>
      </c>
      <c r="Y64" s="48">
        <v>44530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9"/>
      <c r="AJ64" s="40"/>
      <c r="AK64" s="48"/>
      <c r="AL64" s="48"/>
      <c r="AM64" s="48"/>
      <c r="AN64" s="40"/>
      <c r="AO64" s="40"/>
      <c r="AP64" s="40"/>
      <c r="AQ64" s="40"/>
      <c r="AR64" s="40"/>
      <c r="AS64" s="48"/>
      <c r="AT64" s="68"/>
      <c r="AU64" s="69"/>
      <c r="AV64" s="40"/>
      <c r="AW64" s="40"/>
      <c r="AX64" s="40"/>
      <c r="AY64" s="40" t="s">
        <v>66</v>
      </c>
      <c r="AZ64" s="43" t="s">
        <v>66</v>
      </c>
      <c r="BA64" s="43" t="s">
        <v>66</v>
      </c>
      <c r="BB64" s="43" t="s">
        <v>66</v>
      </c>
      <c r="BC64" s="40" t="s">
        <v>252</v>
      </c>
      <c r="BD64" s="40" t="s">
        <v>59</v>
      </c>
      <c r="BE64" s="40">
        <v>876</v>
      </c>
      <c r="BF64" s="40" t="s">
        <v>253</v>
      </c>
      <c r="BG64" s="40">
        <v>15</v>
      </c>
      <c r="BH64" s="49">
        <v>65401000000</v>
      </c>
      <c r="BI64" s="40" t="s">
        <v>52</v>
      </c>
      <c r="BJ64" s="48">
        <v>44540</v>
      </c>
      <c r="BK64" s="48">
        <v>44540</v>
      </c>
      <c r="BL64" s="48">
        <v>44561</v>
      </c>
      <c r="BM64" s="40">
        <v>2021</v>
      </c>
      <c r="BN64" s="40"/>
      <c r="BO64" s="40"/>
      <c r="BP64" s="40"/>
      <c r="BQ64" s="40"/>
      <c r="BR64" s="48"/>
      <c r="BS64" s="68"/>
      <c r="BT64" s="69"/>
      <c r="BU64" s="40"/>
      <c r="BV64" s="40"/>
      <c r="BW64" s="41" t="s">
        <v>260</v>
      </c>
    </row>
    <row r="65" spans="1:75" s="67" customFormat="1" ht="71.25" customHeight="1">
      <c r="A65" s="40">
        <v>7</v>
      </c>
      <c r="B65" s="42">
        <v>132</v>
      </c>
      <c r="C65" s="40" t="s">
        <v>49</v>
      </c>
      <c r="D65" s="40" t="s">
        <v>100</v>
      </c>
      <c r="E65" s="40" t="s">
        <v>72</v>
      </c>
      <c r="F65" s="40" t="s">
        <v>194</v>
      </c>
      <c r="G65" s="87" t="s">
        <v>255</v>
      </c>
      <c r="H65" s="88" t="s">
        <v>119</v>
      </c>
      <c r="I65" s="88" t="s">
        <v>262</v>
      </c>
      <c r="J65" s="40">
        <v>1</v>
      </c>
      <c r="K65" s="40" t="s">
        <v>66</v>
      </c>
      <c r="L65" s="41" t="s">
        <v>55</v>
      </c>
      <c r="M65" s="40" t="s">
        <v>93</v>
      </c>
      <c r="N65" s="40" t="s">
        <v>56</v>
      </c>
      <c r="O65" s="47">
        <v>888.755</v>
      </c>
      <c r="P65" s="47">
        <v>888.755</v>
      </c>
      <c r="Q65" s="47">
        <v>888.755</v>
      </c>
      <c r="R65" s="47">
        <v>0</v>
      </c>
      <c r="S65" s="47">
        <v>0</v>
      </c>
      <c r="T65" s="47">
        <v>0</v>
      </c>
      <c r="U65" s="40" t="s">
        <v>58</v>
      </c>
      <c r="V65" s="40" t="s">
        <v>49</v>
      </c>
      <c r="W65" s="40" t="s">
        <v>97</v>
      </c>
      <c r="X65" s="53">
        <v>44468</v>
      </c>
      <c r="Y65" s="53">
        <v>44468</v>
      </c>
      <c r="Z65" s="41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 t="s">
        <v>171</v>
      </c>
      <c r="AZ65" s="40" t="s">
        <v>256</v>
      </c>
      <c r="BA65" s="43">
        <v>6658532069</v>
      </c>
      <c r="BB65" s="40">
        <v>665801001</v>
      </c>
      <c r="BC65" s="87" t="s">
        <v>255</v>
      </c>
      <c r="BD65" s="40" t="s">
        <v>59</v>
      </c>
      <c r="BE65" s="40">
        <v>876</v>
      </c>
      <c r="BF65" s="40" t="s">
        <v>57</v>
      </c>
      <c r="BG65" s="40">
        <v>1</v>
      </c>
      <c r="BH65" s="89" t="s">
        <v>111</v>
      </c>
      <c r="BI65" s="40" t="s">
        <v>52</v>
      </c>
      <c r="BJ65" s="53">
        <v>44469</v>
      </c>
      <c r="BK65" s="48">
        <v>44470</v>
      </c>
      <c r="BL65" s="48">
        <v>44561</v>
      </c>
      <c r="BM65" s="40">
        <v>2021</v>
      </c>
      <c r="BN65" s="40"/>
      <c r="BO65" s="40"/>
      <c r="BP65" s="40"/>
      <c r="BQ65" s="40"/>
      <c r="BR65" s="40"/>
      <c r="BS65" s="40"/>
      <c r="BT65" s="40"/>
      <c r="BU65" s="40"/>
      <c r="BV65" s="40"/>
      <c r="BW65" s="41" t="s">
        <v>257</v>
      </c>
    </row>
    <row r="66" spans="1:75" s="67" customFormat="1" ht="71.25" customHeight="1">
      <c r="A66" s="40">
        <v>7</v>
      </c>
      <c r="B66" s="42">
        <v>133</v>
      </c>
      <c r="C66" s="40" t="s">
        <v>49</v>
      </c>
      <c r="D66" s="40" t="s">
        <v>113</v>
      </c>
      <c r="E66" s="40" t="s">
        <v>60</v>
      </c>
      <c r="F66" s="40" t="s">
        <v>194</v>
      </c>
      <c r="G66" s="40" t="s">
        <v>267</v>
      </c>
      <c r="H66" s="56" t="s">
        <v>222</v>
      </c>
      <c r="I66" s="56" t="s">
        <v>223</v>
      </c>
      <c r="J66" s="40">
        <v>2</v>
      </c>
      <c r="K66" s="40" t="s">
        <v>66</v>
      </c>
      <c r="L66" s="41" t="s">
        <v>55</v>
      </c>
      <c r="M66" s="40" t="s">
        <v>93</v>
      </c>
      <c r="N66" s="40" t="s">
        <v>62</v>
      </c>
      <c r="O66" s="47">
        <v>174.63</v>
      </c>
      <c r="P66" s="47">
        <f t="shared" ref="P66" si="15">O66*120/100</f>
        <v>209.55599999999998</v>
      </c>
      <c r="Q66" s="47">
        <v>0</v>
      </c>
      <c r="R66" s="47">
        <f>P66</f>
        <v>209.55599999999998</v>
      </c>
      <c r="S66" s="47">
        <v>0</v>
      </c>
      <c r="T66" s="47">
        <v>0</v>
      </c>
      <c r="U66" s="40" t="s">
        <v>115</v>
      </c>
      <c r="V66" s="40" t="s">
        <v>49</v>
      </c>
      <c r="W66" s="40" t="s">
        <v>63</v>
      </c>
      <c r="X66" s="48">
        <v>44533</v>
      </c>
      <c r="Y66" s="48">
        <v>44546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9"/>
      <c r="AJ66" s="40"/>
      <c r="AK66" s="48"/>
      <c r="AL66" s="48"/>
      <c r="AM66" s="48"/>
      <c r="AN66" s="40"/>
      <c r="AO66" s="40"/>
      <c r="AP66" s="40"/>
      <c r="AQ66" s="40"/>
      <c r="AR66" s="40"/>
      <c r="AS66" s="48"/>
      <c r="AT66" s="68"/>
      <c r="AU66" s="69"/>
      <c r="AV66" s="40"/>
      <c r="AW66" s="40"/>
      <c r="AX66" s="40"/>
      <c r="AY66" s="40" t="s">
        <v>66</v>
      </c>
      <c r="AZ66" s="43" t="s">
        <v>66</v>
      </c>
      <c r="BA66" s="43" t="s">
        <v>66</v>
      </c>
      <c r="BB66" s="43" t="s">
        <v>66</v>
      </c>
      <c r="BC66" s="40" t="s">
        <v>267</v>
      </c>
      <c r="BD66" s="40" t="s">
        <v>59</v>
      </c>
      <c r="BE66" s="40">
        <v>876</v>
      </c>
      <c r="BF66" s="40" t="s">
        <v>253</v>
      </c>
      <c r="BG66" s="40">
        <v>32</v>
      </c>
      <c r="BH66" s="49">
        <v>65401000000</v>
      </c>
      <c r="BI66" s="40" t="s">
        <v>52</v>
      </c>
      <c r="BJ66" s="48">
        <v>44557</v>
      </c>
      <c r="BK66" s="48">
        <v>44557</v>
      </c>
      <c r="BL66" s="48">
        <v>44592</v>
      </c>
      <c r="BM66" s="40">
        <v>2022</v>
      </c>
      <c r="BN66" s="40"/>
      <c r="BO66" s="40"/>
      <c r="BP66" s="40"/>
      <c r="BQ66" s="40"/>
      <c r="BR66" s="48"/>
      <c r="BS66" s="68"/>
      <c r="BT66" s="69"/>
      <c r="BU66" s="40"/>
      <c r="BV66" s="40"/>
      <c r="BW66" s="41" t="s">
        <v>268</v>
      </c>
    </row>
    <row r="67" spans="1:75" s="67" customFormat="1" ht="71.25" customHeight="1">
      <c r="A67" s="40">
        <v>7</v>
      </c>
      <c r="B67" s="42">
        <v>134</v>
      </c>
      <c r="C67" s="40" t="s">
        <v>49</v>
      </c>
      <c r="D67" s="40" t="s">
        <v>113</v>
      </c>
      <c r="E67" s="40" t="s">
        <v>72</v>
      </c>
      <c r="F67" s="40" t="s">
        <v>194</v>
      </c>
      <c r="G67" s="40" t="s">
        <v>269</v>
      </c>
      <c r="H67" s="56" t="s">
        <v>271</v>
      </c>
      <c r="I67" s="56" t="s">
        <v>271</v>
      </c>
      <c r="J67" s="40">
        <v>1</v>
      </c>
      <c r="K67" s="40" t="s">
        <v>66</v>
      </c>
      <c r="L67" s="41" t="s">
        <v>55</v>
      </c>
      <c r="M67" s="40" t="s">
        <v>93</v>
      </c>
      <c r="N67" s="40" t="s">
        <v>62</v>
      </c>
      <c r="O67" s="47">
        <v>2692.3417199999999</v>
      </c>
      <c r="P67" s="47">
        <f t="shared" ref="P67:P68" si="16">O67*120/100</f>
        <v>3230.8100640000002</v>
      </c>
      <c r="Q67" s="47">
        <v>0</v>
      </c>
      <c r="R67" s="47">
        <f>P67</f>
        <v>3230.8100640000002</v>
      </c>
      <c r="S67" s="47">
        <v>0</v>
      </c>
      <c r="T67" s="47">
        <v>0</v>
      </c>
      <c r="U67" s="40" t="s">
        <v>103</v>
      </c>
      <c r="V67" s="40" t="s">
        <v>49</v>
      </c>
      <c r="W67" s="40" t="s">
        <v>63</v>
      </c>
      <c r="X67" s="48">
        <v>44536</v>
      </c>
      <c r="Y67" s="48">
        <v>44557</v>
      </c>
      <c r="Z67" s="40"/>
      <c r="AA67" s="40"/>
      <c r="AB67" s="40"/>
      <c r="AC67" s="40"/>
      <c r="AD67" s="40"/>
      <c r="AE67" s="40"/>
      <c r="AF67" s="40"/>
      <c r="AG67" s="40"/>
      <c r="AH67" s="40"/>
      <c r="AI67" s="49"/>
      <c r="AJ67" s="40"/>
      <c r="AK67" s="48"/>
      <c r="AL67" s="48"/>
      <c r="AM67" s="48"/>
      <c r="AN67" s="40"/>
      <c r="AO67" s="40"/>
      <c r="AP67" s="40"/>
      <c r="AQ67" s="40"/>
      <c r="AR67" s="40"/>
      <c r="AS67" s="48"/>
      <c r="AT67" s="68"/>
      <c r="AU67" s="69"/>
      <c r="AV67" s="40"/>
      <c r="AW67" s="40"/>
      <c r="AX67" s="40"/>
      <c r="AY67" s="40" t="s">
        <v>66</v>
      </c>
      <c r="AZ67" s="43" t="s">
        <v>66</v>
      </c>
      <c r="BA67" s="43" t="s">
        <v>66</v>
      </c>
      <c r="BB67" s="43" t="s">
        <v>66</v>
      </c>
      <c r="BC67" s="40" t="s">
        <v>269</v>
      </c>
      <c r="BD67" s="40" t="s">
        <v>59</v>
      </c>
      <c r="BE67" s="40">
        <v>876</v>
      </c>
      <c r="BF67" s="40" t="s">
        <v>253</v>
      </c>
      <c r="BG67" s="40">
        <v>1</v>
      </c>
      <c r="BH67" s="49">
        <v>65401000000</v>
      </c>
      <c r="BI67" s="40" t="s">
        <v>52</v>
      </c>
      <c r="BJ67" s="48">
        <v>44571</v>
      </c>
      <c r="BK67" s="48">
        <v>44571</v>
      </c>
      <c r="BL67" s="48">
        <v>44592</v>
      </c>
      <c r="BM67" s="40">
        <v>2022</v>
      </c>
      <c r="BN67" s="40"/>
      <c r="BO67" s="40"/>
      <c r="BP67" s="40"/>
      <c r="BQ67" s="40"/>
      <c r="BR67" s="48"/>
      <c r="BS67" s="68"/>
      <c r="BT67" s="69"/>
      <c r="BU67" s="40"/>
      <c r="BV67" s="40"/>
      <c r="BW67" s="41" t="s">
        <v>268</v>
      </c>
    </row>
    <row r="68" spans="1:75" s="67" customFormat="1" ht="63">
      <c r="A68" s="40">
        <v>4</v>
      </c>
      <c r="B68" s="42">
        <v>135</v>
      </c>
      <c r="C68" s="40" t="s">
        <v>49</v>
      </c>
      <c r="D68" s="43" t="s">
        <v>89</v>
      </c>
      <c r="E68" s="43" t="s">
        <v>88</v>
      </c>
      <c r="F68" s="40" t="s">
        <v>194</v>
      </c>
      <c r="G68" s="44" t="s">
        <v>270</v>
      </c>
      <c r="H68" s="43" t="s">
        <v>249</v>
      </c>
      <c r="I68" s="43" t="s">
        <v>250</v>
      </c>
      <c r="J68" s="40">
        <v>1</v>
      </c>
      <c r="K68" s="40" t="s">
        <v>66</v>
      </c>
      <c r="L68" s="41" t="s">
        <v>55</v>
      </c>
      <c r="M68" s="45" t="s">
        <v>93</v>
      </c>
      <c r="N68" s="45" t="s">
        <v>62</v>
      </c>
      <c r="O68" s="46">
        <v>5534.99964</v>
      </c>
      <c r="P68" s="47">
        <f t="shared" si="16"/>
        <v>6641.9995680000002</v>
      </c>
      <c r="Q68" s="47">
        <v>0</v>
      </c>
      <c r="R68" s="47">
        <v>2214</v>
      </c>
      <c r="S68" s="47">
        <v>2214</v>
      </c>
      <c r="T68" s="47">
        <v>2214</v>
      </c>
      <c r="U68" s="40" t="s">
        <v>103</v>
      </c>
      <c r="V68" s="40" t="s">
        <v>105</v>
      </c>
      <c r="W68" s="40" t="s">
        <v>63</v>
      </c>
      <c r="X68" s="48">
        <v>44533</v>
      </c>
      <c r="Y68" s="48">
        <v>44571</v>
      </c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 t="s">
        <v>66</v>
      </c>
      <c r="AZ68" s="40" t="s">
        <v>66</v>
      </c>
      <c r="BA68" s="40" t="s">
        <v>66</v>
      </c>
      <c r="BB68" s="40" t="s">
        <v>66</v>
      </c>
      <c r="BC68" s="44" t="s">
        <v>270</v>
      </c>
      <c r="BD68" s="40" t="s">
        <v>59</v>
      </c>
      <c r="BE68" s="40">
        <v>876</v>
      </c>
      <c r="BF68" s="40" t="s">
        <v>57</v>
      </c>
      <c r="BG68" s="40">
        <v>1</v>
      </c>
      <c r="BH68" s="49">
        <v>65401000000</v>
      </c>
      <c r="BI68" s="40" t="s">
        <v>52</v>
      </c>
      <c r="BJ68" s="48">
        <v>44582</v>
      </c>
      <c r="BK68" s="48">
        <v>44582</v>
      </c>
      <c r="BL68" s="48">
        <v>45677</v>
      </c>
      <c r="BM68" s="40" t="s">
        <v>259</v>
      </c>
      <c r="BN68" s="40"/>
      <c r="BO68" s="40"/>
      <c r="BP68" s="40"/>
      <c r="BQ68" s="40"/>
      <c r="BR68" s="40"/>
      <c r="BS68" s="40"/>
      <c r="BT68" s="40"/>
      <c r="BU68" s="40"/>
      <c r="BV68" s="40"/>
      <c r="BW68" s="41" t="s">
        <v>268</v>
      </c>
    </row>
    <row r="69" spans="1:75" s="67" customFormat="1" ht="71.25" customHeight="1">
      <c r="A69" s="40">
        <v>7</v>
      </c>
      <c r="B69" s="42">
        <v>137</v>
      </c>
      <c r="C69" s="40" t="s">
        <v>49</v>
      </c>
      <c r="D69" s="40" t="s">
        <v>100</v>
      </c>
      <c r="E69" s="40" t="s">
        <v>60</v>
      </c>
      <c r="F69" s="40" t="s">
        <v>194</v>
      </c>
      <c r="G69" s="87" t="s">
        <v>272</v>
      </c>
      <c r="H69" s="91" t="s">
        <v>167</v>
      </c>
      <c r="I69" s="91" t="s">
        <v>168</v>
      </c>
      <c r="J69" s="40">
        <v>1</v>
      </c>
      <c r="K69" s="40" t="s">
        <v>66</v>
      </c>
      <c r="L69" s="41" t="s">
        <v>55</v>
      </c>
      <c r="M69" s="40" t="s">
        <v>93</v>
      </c>
      <c r="N69" s="40" t="s">
        <v>56</v>
      </c>
      <c r="O69" s="47">
        <v>487.93452000000002</v>
      </c>
      <c r="P69" s="47">
        <v>585.52142000000003</v>
      </c>
      <c r="Q69" s="47">
        <f>P69</f>
        <v>585.52142000000003</v>
      </c>
      <c r="R69" s="47">
        <v>0</v>
      </c>
      <c r="S69" s="47">
        <v>0</v>
      </c>
      <c r="T69" s="47">
        <v>0</v>
      </c>
      <c r="U69" s="40" t="s">
        <v>58</v>
      </c>
      <c r="V69" s="40" t="s">
        <v>49</v>
      </c>
      <c r="W69" s="40" t="s">
        <v>97</v>
      </c>
      <c r="X69" s="53">
        <v>44510</v>
      </c>
      <c r="Y69" s="53">
        <v>44510</v>
      </c>
      <c r="Z69" s="41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 t="s">
        <v>273</v>
      </c>
      <c r="AZ69" s="40" t="s">
        <v>274</v>
      </c>
      <c r="BA69" s="43">
        <v>6671408085</v>
      </c>
      <c r="BB69" s="40">
        <v>667101001</v>
      </c>
      <c r="BC69" s="87" t="s">
        <v>272</v>
      </c>
      <c r="BD69" s="40" t="s">
        <v>59</v>
      </c>
      <c r="BE69" s="40">
        <v>876</v>
      </c>
      <c r="BF69" s="40" t="s">
        <v>57</v>
      </c>
      <c r="BG69" s="40">
        <v>1</v>
      </c>
      <c r="BH69" s="89" t="s">
        <v>111</v>
      </c>
      <c r="BI69" s="40" t="s">
        <v>52</v>
      </c>
      <c r="BJ69" s="53">
        <v>44510</v>
      </c>
      <c r="BK69" s="48">
        <v>44510</v>
      </c>
      <c r="BL69" s="48">
        <v>44530</v>
      </c>
      <c r="BM69" s="40">
        <v>2021</v>
      </c>
      <c r="BN69" s="40"/>
      <c r="BO69" s="40"/>
      <c r="BP69" s="40"/>
      <c r="BQ69" s="40"/>
      <c r="BR69" s="40"/>
      <c r="BS69" s="40"/>
      <c r="BT69" s="40"/>
      <c r="BU69" s="40"/>
      <c r="BV69" s="40"/>
      <c r="BW69" s="41" t="s">
        <v>263</v>
      </c>
    </row>
    <row r="70" spans="1:75" s="21" customFormat="1" ht="71.25" customHeight="1">
      <c r="A70" s="40">
        <v>7</v>
      </c>
      <c r="B70" s="42">
        <v>138</v>
      </c>
      <c r="C70" s="40" t="s">
        <v>49</v>
      </c>
      <c r="D70" s="40" t="s">
        <v>100</v>
      </c>
      <c r="E70" s="40" t="s">
        <v>72</v>
      </c>
      <c r="F70" s="40" t="s">
        <v>194</v>
      </c>
      <c r="G70" s="136" t="s">
        <v>275</v>
      </c>
      <c r="H70" s="88" t="s">
        <v>119</v>
      </c>
      <c r="I70" s="88" t="s">
        <v>262</v>
      </c>
      <c r="J70" s="40">
        <v>1</v>
      </c>
      <c r="K70" s="40" t="s">
        <v>66</v>
      </c>
      <c r="L70" s="41" t="s">
        <v>55</v>
      </c>
      <c r="M70" s="40" t="s">
        <v>93</v>
      </c>
      <c r="N70" s="40" t="s">
        <v>56</v>
      </c>
      <c r="O70" s="47">
        <v>933.65499999999997</v>
      </c>
      <c r="P70" s="47">
        <v>1120.386</v>
      </c>
      <c r="Q70" s="47">
        <f>P70</f>
        <v>1120.386</v>
      </c>
      <c r="R70" s="47">
        <v>0</v>
      </c>
      <c r="S70" s="47">
        <v>0</v>
      </c>
      <c r="T70" s="47">
        <v>0</v>
      </c>
      <c r="U70" s="40" t="s">
        <v>58</v>
      </c>
      <c r="V70" s="40" t="s">
        <v>49</v>
      </c>
      <c r="W70" s="40" t="s">
        <v>97</v>
      </c>
      <c r="X70" s="53">
        <v>44553</v>
      </c>
      <c r="Y70" s="53">
        <v>44553</v>
      </c>
      <c r="Z70" s="41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 t="s">
        <v>273</v>
      </c>
      <c r="AZ70" s="40" t="s">
        <v>276</v>
      </c>
      <c r="BA70" s="43">
        <v>6679122507</v>
      </c>
      <c r="BB70" s="40">
        <v>667901001</v>
      </c>
      <c r="BC70" s="136" t="s">
        <v>275</v>
      </c>
      <c r="BD70" s="40" t="s">
        <v>59</v>
      </c>
      <c r="BE70" s="40">
        <v>876</v>
      </c>
      <c r="BF70" s="40" t="s">
        <v>57</v>
      </c>
      <c r="BG70" s="40">
        <v>1</v>
      </c>
      <c r="BH70" s="89" t="s">
        <v>111</v>
      </c>
      <c r="BI70" s="40" t="s">
        <v>52</v>
      </c>
      <c r="BJ70" s="53">
        <v>44553</v>
      </c>
      <c r="BK70" s="53">
        <v>44553</v>
      </c>
      <c r="BL70" s="48">
        <v>44561</v>
      </c>
      <c r="BM70" s="40">
        <v>2021</v>
      </c>
      <c r="BN70" s="40"/>
      <c r="BO70" s="40"/>
      <c r="BP70" s="40"/>
      <c r="BQ70" s="40"/>
      <c r="BR70" s="40"/>
      <c r="BS70" s="40"/>
      <c r="BT70" s="40"/>
      <c r="BU70" s="40"/>
      <c r="BV70" s="40"/>
      <c r="BW70" s="41" t="s">
        <v>277</v>
      </c>
    </row>
  </sheetData>
  <sheetProtection formatCells="0" formatColumns="0" formatRows="0" insertRows="0" deleteRows="0" sort="0" autoFilter="0"/>
  <mergeCells count="75">
    <mergeCell ref="G4:G6"/>
    <mergeCell ref="A4:A6"/>
    <mergeCell ref="B4:B6"/>
    <mergeCell ref="C4:D4"/>
    <mergeCell ref="E4:E6"/>
    <mergeCell ref="F4:F6"/>
    <mergeCell ref="V4:V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T5"/>
    <mergeCell ref="U4:U6"/>
    <mergeCell ref="Y4:Y6"/>
    <mergeCell ref="Z4:AC4"/>
    <mergeCell ref="AD4:AM4"/>
    <mergeCell ref="AE5:AE6"/>
    <mergeCell ref="AF5:AG5"/>
    <mergeCell ref="AH5:AH6"/>
    <mergeCell ref="AI5:AJ5"/>
    <mergeCell ref="AK5:AK6"/>
    <mergeCell ref="AL5:AL6"/>
    <mergeCell ref="AM5:AM6"/>
    <mergeCell ref="BW4:BW6"/>
    <mergeCell ref="C5:C6"/>
    <mergeCell ref="D5:D6"/>
    <mergeCell ref="Z5:Z6"/>
    <mergeCell ref="AA5:AA6"/>
    <mergeCell ref="AB5:AB6"/>
    <mergeCell ref="AC5:AC6"/>
    <mergeCell ref="AD5:AD6"/>
    <mergeCell ref="AO4:AO6"/>
    <mergeCell ref="AP4:AW4"/>
    <mergeCell ref="AX4:AX6"/>
    <mergeCell ref="AY4:BB4"/>
    <mergeCell ref="BC4:BL4"/>
    <mergeCell ref="BM4:BM6"/>
    <mergeCell ref="W4:W6"/>
    <mergeCell ref="X4:X6"/>
    <mergeCell ref="BL5:BL6"/>
    <mergeCell ref="BO5:BO6"/>
    <mergeCell ref="BP5:BP6"/>
    <mergeCell ref="BQ5:BQ6"/>
    <mergeCell ref="BD5:BD6"/>
    <mergeCell ref="BE5:BF5"/>
    <mergeCell ref="BG5:BG6"/>
    <mergeCell ref="BH5:BI5"/>
    <mergeCell ref="BJ5:BJ6"/>
    <mergeCell ref="BN4:BN6"/>
    <mergeCell ref="BO4:BV4"/>
    <mergeCell ref="BT5:BT6"/>
    <mergeCell ref="BU5:BU6"/>
    <mergeCell ref="BV5:BV6"/>
    <mergeCell ref="BR5:BR6"/>
    <mergeCell ref="BS5:BS6"/>
    <mergeCell ref="AP5:AP6"/>
    <mergeCell ref="AQ5:AQ6"/>
    <mergeCell ref="AN4:AN6"/>
    <mergeCell ref="BK5:BK6"/>
    <mergeCell ref="AW5:AW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</mergeCells>
  <conditionalFormatting sqref="J23">
    <cfRule type="expression" dxfId="91" priority="162">
      <formula>J23=IFERROR(VLOOKUP(I23,#REF!,1,FALSE),"2_Только субъекты МСП")</formula>
    </cfRule>
    <cfRule type="expression" dxfId="90" priority="163">
      <formula>J23&lt;&gt;IF(I23=VLOOKUP(I23,#REF!,1,FALSE),"2_Только субъекты МСП")</formula>
    </cfRule>
  </conditionalFormatting>
  <conditionalFormatting sqref="J24 J27 J42:J43">
    <cfRule type="expression" dxfId="89" priority="158">
      <formula>J24=IFERROR(VLOOKUP(I24,#REF!,1,FALSE),"2_Только субъекты МСП")</formula>
    </cfRule>
    <cfRule type="expression" dxfId="88" priority="159">
      <formula>J24&lt;&gt;IF(I24=VLOOKUP(I24,#REF!,1,FALSE),"2_Только субъекты МСП")</formula>
    </cfRule>
  </conditionalFormatting>
  <conditionalFormatting sqref="J11">
    <cfRule type="expression" dxfId="87" priority="128">
      <formula>J11=IFERROR(VLOOKUP(I11,#REF!,1,FALSE),"2_Только субъекты МСП")</formula>
    </cfRule>
    <cfRule type="expression" dxfId="86" priority="129">
      <formula>J11&lt;&gt;IF(I11=VLOOKUP(I11,#REF!,1,FALSE),"2_Только субъекты МСП")</formula>
    </cfRule>
  </conditionalFormatting>
  <conditionalFormatting sqref="AZ8:BA22">
    <cfRule type="cellIs" dxfId="85" priority="144" operator="equal">
      <formula>"не требуется"</formula>
    </cfRule>
  </conditionalFormatting>
  <conditionalFormatting sqref="J39">
    <cfRule type="expression" dxfId="84" priority="142">
      <formula>J39=IFERROR(VLOOKUP(I39,#REF!,1,FALSE),"2_Только субъекты МСП")</formula>
    </cfRule>
    <cfRule type="expression" dxfId="83" priority="143">
      <formula>J39&lt;&gt;IF(I39=VLOOKUP(I39,#REF!,1,FALSE),"2_Только субъекты МСП")</formula>
    </cfRule>
  </conditionalFormatting>
  <conditionalFormatting sqref="J8">
    <cfRule type="expression" dxfId="82" priority="130">
      <formula>J8=IFERROR(VLOOKUP(I8,#REF!,1,FALSE),"2_Только субъекты МСП")</formula>
    </cfRule>
    <cfRule type="expression" dxfId="81" priority="131">
      <formula>J8&lt;&gt;IF(I8=VLOOKUP(I8,#REF!,1,FALSE),"2_Только субъекты МСП")</formula>
    </cfRule>
  </conditionalFormatting>
  <conditionalFormatting sqref="J14">
    <cfRule type="expression" dxfId="80" priority="126">
      <formula>J14=IFERROR(VLOOKUP(I14,#REF!,1,FALSE),"2_Только субъекты МСП")</formula>
    </cfRule>
    <cfRule type="expression" dxfId="79" priority="127">
      <formula>J14&lt;&gt;IF(I14=VLOOKUP(I14,#REF!,1,FALSE),"2_Только субъекты МСП")</formula>
    </cfRule>
  </conditionalFormatting>
  <conditionalFormatting sqref="J17">
    <cfRule type="expression" dxfId="78" priority="124">
      <formula>J17=IFERROR(VLOOKUP(I17,#REF!,1,FALSE),"2_Только субъекты МСП")</formula>
    </cfRule>
    <cfRule type="expression" dxfId="77" priority="125">
      <formula>J17&lt;&gt;IF(I17=VLOOKUP(I17,#REF!,1,FALSE),"2_Только субъекты МСП")</formula>
    </cfRule>
  </conditionalFormatting>
  <conditionalFormatting sqref="J20">
    <cfRule type="expression" dxfId="76" priority="122">
      <formula>J20=IFERROR(VLOOKUP(I20,#REF!,1,FALSE),"2_Только субъекты МСП")</formula>
    </cfRule>
    <cfRule type="expression" dxfId="75" priority="123">
      <formula>J20&lt;&gt;IF(I20=VLOOKUP(I20,#REF!,1,FALSE),"2_Только субъекты МСП")</formula>
    </cfRule>
  </conditionalFormatting>
  <conditionalFormatting sqref="J9">
    <cfRule type="expression" dxfId="74" priority="114">
      <formula>J9=IFERROR(VLOOKUP(I9,#REF!,1,FALSE),"2_Только субъекты МСП")</formula>
    </cfRule>
    <cfRule type="expression" dxfId="73" priority="115">
      <formula>J9&lt;&gt;IF(I9=VLOOKUP(I9,#REF!,1,FALSE),"2_Только субъекты МСП")</formula>
    </cfRule>
  </conditionalFormatting>
  <conditionalFormatting sqref="J10">
    <cfRule type="expression" dxfId="72" priority="112">
      <formula>J10=IFERROR(VLOOKUP(I10,#REF!,1,FALSE),"2_Только субъекты МСП")</formula>
    </cfRule>
    <cfRule type="expression" dxfId="71" priority="113">
      <formula>J10&lt;&gt;IF(I10=VLOOKUP(I10,#REF!,1,FALSE),"2_Только субъекты МСП")</formula>
    </cfRule>
  </conditionalFormatting>
  <conditionalFormatting sqref="J12">
    <cfRule type="expression" dxfId="70" priority="110">
      <formula>J12=IFERROR(VLOOKUP(I12,#REF!,1,FALSE),"2_Только субъекты МСП")</formula>
    </cfRule>
    <cfRule type="expression" dxfId="69" priority="111">
      <formula>J12&lt;&gt;IF(I12=VLOOKUP(I12,#REF!,1,FALSE),"2_Только субъекты МСП")</formula>
    </cfRule>
  </conditionalFormatting>
  <conditionalFormatting sqref="J13">
    <cfRule type="expression" dxfId="68" priority="108">
      <formula>J13=IFERROR(VLOOKUP(I13,#REF!,1,FALSE),"2_Только субъекты МСП")</formula>
    </cfRule>
    <cfRule type="expression" dxfId="67" priority="109">
      <formula>J13&lt;&gt;IF(I13=VLOOKUP(I13,#REF!,1,FALSE),"2_Только субъекты МСП")</formula>
    </cfRule>
  </conditionalFormatting>
  <conditionalFormatting sqref="J15">
    <cfRule type="expression" dxfId="66" priority="106">
      <formula>J15=IFERROR(VLOOKUP(I15,#REF!,1,FALSE),"2_Только субъекты МСП")</formula>
    </cfRule>
    <cfRule type="expression" dxfId="65" priority="107">
      <formula>J15&lt;&gt;IF(I15=VLOOKUP(I15,#REF!,1,FALSE),"2_Только субъекты МСП")</formula>
    </cfRule>
  </conditionalFormatting>
  <conditionalFormatting sqref="J16">
    <cfRule type="expression" dxfId="64" priority="104">
      <formula>J16=IFERROR(VLOOKUP(I16,#REF!,1,FALSE),"2_Только субъекты МСП")</formula>
    </cfRule>
    <cfRule type="expression" dxfId="63" priority="105">
      <formula>J16&lt;&gt;IF(I16=VLOOKUP(I16,#REF!,1,FALSE),"2_Только субъекты МСП")</formula>
    </cfRule>
  </conditionalFormatting>
  <conditionalFormatting sqref="J18">
    <cfRule type="expression" dxfId="62" priority="102">
      <formula>J18=IFERROR(VLOOKUP(I18,#REF!,1,FALSE),"2_Только субъекты МСП")</formula>
    </cfRule>
    <cfRule type="expression" dxfId="61" priority="103">
      <formula>J18&lt;&gt;IF(I18=VLOOKUP(I18,#REF!,1,FALSE),"2_Только субъекты МСП")</formula>
    </cfRule>
  </conditionalFormatting>
  <conditionalFormatting sqref="J19">
    <cfRule type="expression" dxfId="60" priority="100">
      <formula>J19=IFERROR(VLOOKUP(I19,#REF!,1,FALSE),"2_Только субъекты МСП")</formula>
    </cfRule>
    <cfRule type="expression" dxfId="59" priority="101">
      <formula>J19&lt;&gt;IF(I19=VLOOKUP(I19,#REF!,1,FALSE),"2_Только субъекты МСП")</formula>
    </cfRule>
  </conditionalFormatting>
  <conditionalFormatting sqref="J21">
    <cfRule type="expression" dxfId="58" priority="98">
      <formula>J21=IFERROR(VLOOKUP(I21,#REF!,1,FALSE),"2_Только субъекты МСП")</formula>
    </cfRule>
    <cfRule type="expression" dxfId="57" priority="99">
      <formula>J21&lt;&gt;IF(I21=VLOOKUP(I21,#REF!,1,FALSE),"2_Только субъекты МСП")</formula>
    </cfRule>
  </conditionalFormatting>
  <conditionalFormatting sqref="J22">
    <cfRule type="expression" dxfId="56" priority="96">
      <formula>J22=IFERROR(VLOOKUP(I22,#REF!,1,FALSE),"2_Только субъекты МСП")</formula>
    </cfRule>
    <cfRule type="expression" dxfId="55" priority="97">
      <formula>J22&lt;&gt;IF(I22=VLOOKUP(I22,#REF!,1,FALSE),"2_Только субъекты МСП")</formula>
    </cfRule>
  </conditionalFormatting>
  <conditionalFormatting sqref="J26">
    <cfRule type="expression" dxfId="54" priority="94">
      <formula>J26=IFERROR(VLOOKUP(I26,#REF!,1,FALSE),"2_Только субъекты МСП")</formula>
    </cfRule>
    <cfRule type="expression" dxfId="53" priority="95">
      <formula>J26&lt;&gt;IF(I26=VLOOKUP(I26,#REF!,1,FALSE),"2_Только субъекты МСП")</formula>
    </cfRule>
  </conditionalFormatting>
  <conditionalFormatting sqref="J25">
    <cfRule type="expression" dxfId="52" priority="92">
      <formula>J25=IFERROR(VLOOKUP(I25,#REF!,1,FALSE),"2_Только субъекты МСП")</formula>
    </cfRule>
    <cfRule type="expression" dxfId="51" priority="93">
      <formula>J25&lt;&gt;IF(I25=VLOOKUP(I25,#REF!,1,FALSE),"2_Только субъекты МСП")</formula>
    </cfRule>
  </conditionalFormatting>
  <conditionalFormatting sqref="J40">
    <cfRule type="expression" dxfId="50" priority="77">
      <formula>J40=IFERROR(VLOOKUP(I40,#REF!,1,FALSE),"2_Только субъекты МСП")</formula>
    </cfRule>
    <cfRule type="expression" dxfId="49" priority="78">
      <formula>J40&lt;&gt;IF(I40=VLOOKUP(I40,#REF!,1,FALSE),"2_Только субъекты МСП")</formula>
    </cfRule>
  </conditionalFormatting>
  <conditionalFormatting sqref="J45:J47">
    <cfRule type="expression" dxfId="48" priority="69">
      <formula>J45=IFERROR(VLOOKUP(I45,#REF!,1,FALSE),"2_Только субъекты МСП")</formula>
    </cfRule>
    <cfRule type="expression" dxfId="47" priority="70">
      <formula>J45&lt;&gt;IF(I45=VLOOKUP(I45,#REF!,1,FALSE),"2_Только субъекты МСП")</formula>
    </cfRule>
  </conditionalFormatting>
  <conditionalFormatting sqref="J44">
    <cfRule type="expression" dxfId="46" priority="65">
      <formula>J44=IFERROR(VLOOKUP(I44,#REF!,1,FALSE),"2_Только субъекты МСП")</formula>
    </cfRule>
    <cfRule type="expression" dxfId="45" priority="66">
      <formula>J44&lt;&gt;IF(I44=VLOOKUP(I44,#REF!,1,FALSE),"2_Только субъекты МСП")</formula>
    </cfRule>
  </conditionalFormatting>
  <conditionalFormatting sqref="J53">
    <cfRule type="expression" dxfId="44" priority="50">
      <formula>J53=IFERROR(VLOOKUP(I53,#REF!,1,FALSE),"2_Только субъекты МСП")</formula>
    </cfRule>
    <cfRule type="expression" dxfId="43" priority="51">
      <formula>J53&lt;&gt;IF(I53=VLOOKUP(I53,#REF!,1,FALSE),"2_Только субъекты МСП")</formula>
    </cfRule>
  </conditionalFormatting>
  <conditionalFormatting sqref="J52">
    <cfRule type="expression" dxfId="42" priority="48">
      <formula>J52=IFERROR(VLOOKUP(I52,#REF!,1,FALSE),"2_Только субъекты МСП")</formula>
    </cfRule>
    <cfRule type="expression" dxfId="41" priority="49">
      <formula>J52&lt;&gt;IF(I52=VLOOKUP(I52,#REF!,1,FALSE),"2_Только субъекты МСП")</formula>
    </cfRule>
  </conditionalFormatting>
  <conditionalFormatting sqref="J51">
    <cfRule type="expression" dxfId="40" priority="46">
      <formula>J51=IFERROR(VLOOKUP(I51,#REF!,1,FALSE),"2_Только субъекты МСП")</formula>
    </cfRule>
    <cfRule type="expression" dxfId="39" priority="47">
      <formula>J51&lt;&gt;IF(I51=VLOOKUP(I51,#REF!,1,FALSE),"2_Только субъекты МСП")</formula>
    </cfRule>
  </conditionalFormatting>
  <conditionalFormatting sqref="J50">
    <cfRule type="expression" dxfId="38" priority="44">
      <formula>J50=IFERROR(VLOOKUP(I50,#REF!,1,FALSE),"2_Только субъекты МСП")</formula>
    </cfRule>
    <cfRule type="expression" dxfId="37" priority="45">
      <formula>J50&lt;&gt;IF(I50=VLOOKUP(I50,#REF!,1,FALSE),"2_Только субъекты МСП")</formula>
    </cfRule>
  </conditionalFormatting>
  <conditionalFormatting sqref="J49">
    <cfRule type="expression" dxfId="36" priority="42">
      <formula>J49=IFERROR(VLOOKUP(I49,#REF!,1,FALSE),"2_Только субъекты МСП")</formula>
    </cfRule>
    <cfRule type="expression" dxfId="35" priority="43">
      <formula>J49&lt;&gt;IF(I49=VLOOKUP(I49,#REF!,1,FALSE),"2_Только субъекты МСП")</formula>
    </cfRule>
  </conditionalFormatting>
  <conditionalFormatting sqref="J56">
    <cfRule type="expression" dxfId="34" priority="36">
      <formula>J56=IFERROR(VLOOKUP(I56,#REF!,1,FALSE),"2_Только субъекты МСП")</formula>
    </cfRule>
    <cfRule type="expression" dxfId="33" priority="37">
      <formula>J56&lt;&gt;IF(I56=VLOOKUP(I56,#REF!,1,FALSE),"2_Только субъекты МСП")</formula>
    </cfRule>
  </conditionalFormatting>
  <conditionalFormatting sqref="AZ57:BA57">
    <cfRule type="cellIs" dxfId="32" priority="35" operator="equal">
      <formula>"не требуется"</formula>
    </cfRule>
  </conditionalFormatting>
  <conditionalFormatting sqref="J57">
    <cfRule type="expression" dxfId="31" priority="33">
      <formula>J57=IFERROR(VLOOKUP(I57,#REF!,1,FALSE),"2_Только субъекты МСП")</formula>
    </cfRule>
    <cfRule type="expression" dxfId="30" priority="34">
      <formula>J57&lt;&gt;IF(I57=VLOOKUP(I57,#REF!,1,FALSE),"2_Только субъекты МСП")</formula>
    </cfRule>
  </conditionalFormatting>
  <conditionalFormatting sqref="AZ58:BA58">
    <cfRule type="cellIs" dxfId="29" priority="32" operator="equal">
      <formula>"не требуется"</formula>
    </cfRule>
  </conditionalFormatting>
  <conditionalFormatting sqref="J58">
    <cfRule type="expression" dxfId="28" priority="30">
      <formula>J58=IFERROR(VLOOKUP(I58,#REF!,1,FALSE),"2_Только субъекты МСП")</formula>
    </cfRule>
    <cfRule type="expression" dxfId="27" priority="31">
      <formula>J58&lt;&gt;IF(I58=VLOOKUP(I58,#REF!,1,FALSE),"2_Только субъекты МСП")</formula>
    </cfRule>
  </conditionalFormatting>
  <conditionalFormatting sqref="J59">
    <cfRule type="expression" dxfId="26" priority="28">
      <formula>J59=IFERROR(VLOOKUP(I59,#REF!,1,FALSE),"2_Только субъекты МСП")</formula>
    </cfRule>
    <cfRule type="expression" dxfId="25" priority="29">
      <formula>J59&lt;&gt;IF(I59=VLOOKUP(I59,#REF!,1,FALSE),"2_Только субъекты МСП")</formula>
    </cfRule>
  </conditionalFormatting>
  <conditionalFormatting sqref="J48">
    <cfRule type="expression" dxfId="24" priority="26">
      <formula>J48=IFERROR(VLOOKUP(I48,#REF!,1,FALSE),"2_Только субъекты МСП")</formula>
    </cfRule>
    <cfRule type="expression" dxfId="23" priority="27">
      <formula>J48&lt;&gt;IF(I48=VLOOKUP(I48,#REF!,1,FALSE),"2_Только субъекты МСП")</formula>
    </cfRule>
  </conditionalFormatting>
  <conditionalFormatting sqref="BA65">
    <cfRule type="cellIs" dxfId="22" priority="23" operator="equal">
      <formula>"не требуется"</formula>
    </cfRule>
  </conditionalFormatting>
  <conditionalFormatting sqref="AZ64:BA64">
    <cfRule type="cellIs" dxfId="21" priority="20" operator="equal">
      <formula>"не требуется"</formula>
    </cfRule>
  </conditionalFormatting>
  <conditionalFormatting sqref="J64">
    <cfRule type="expression" dxfId="20" priority="18">
      <formula>J64=IFERROR(VLOOKUP(I64,#REF!,1,FALSE),"2_Только субъекты МСП")</formula>
    </cfRule>
    <cfRule type="expression" dxfId="19" priority="19">
      <formula>J64&lt;&gt;IF(I64=VLOOKUP(I64,#REF!,1,FALSE),"2_Только субъекты МСП")</formula>
    </cfRule>
  </conditionalFormatting>
  <conditionalFormatting sqref="J65">
    <cfRule type="expression" dxfId="18" priority="15">
      <formula>J65=IFERROR(VLOOKUP(I65,#REF!,1,FALSE),"2_Только субъекты МСП")</formula>
    </cfRule>
    <cfRule type="expression" dxfId="17" priority="16">
      <formula>J65&lt;&gt;IF(I65=VLOOKUP(I65,#REF!,1,FALSE),"2_Только субъекты МСП")</formula>
    </cfRule>
  </conditionalFormatting>
  <conditionalFormatting sqref="AZ66:BA66">
    <cfRule type="cellIs" dxfId="16" priority="14" operator="equal">
      <formula>"не требуется"</formula>
    </cfRule>
  </conditionalFormatting>
  <conditionalFormatting sqref="J66">
    <cfRule type="expression" dxfId="15" priority="12">
      <formula>J66=IFERROR(VLOOKUP(I66,#REF!,1,FALSE),"2_Только субъекты МСП")</formula>
    </cfRule>
    <cfRule type="expression" dxfId="14" priority="13">
      <formula>J66&lt;&gt;IF(I66=VLOOKUP(I66,#REF!,1,FALSE),"2_Только субъекты МСП")</formula>
    </cfRule>
  </conditionalFormatting>
  <conditionalFormatting sqref="AZ67:BA67">
    <cfRule type="cellIs" dxfId="13" priority="11" operator="equal">
      <formula>"не требуется"</formula>
    </cfRule>
  </conditionalFormatting>
  <conditionalFormatting sqref="J67">
    <cfRule type="expression" dxfId="12" priority="9">
      <formula>J67=IFERROR(VLOOKUP(I67,#REF!,1,FALSE),"2_Только субъекты МСП")</formula>
    </cfRule>
    <cfRule type="expression" dxfId="11" priority="10">
      <formula>J67&lt;&gt;IF(I67=VLOOKUP(I67,#REF!,1,FALSE),"2_Только субъекты МСП")</formula>
    </cfRule>
  </conditionalFormatting>
  <conditionalFormatting sqref="BA69">
    <cfRule type="cellIs" dxfId="8" priority="6" operator="equal">
      <formula>"не требуется"</formula>
    </cfRule>
  </conditionalFormatting>
  <conditionalFormatting sqref="J69">
    <cfRule type="expression" dxfId="7" priority="4">
      <formula>J69=IFERROR(VLOOKUP(I69,#REF!,1,FALSE),"2_Только субъекты МСП")</formula>
    </cfRule>
    <cfRule type="expression" dxfId="6" priority="5">
      <formula>J69&lt;&gt;IF(I69=VLOOKUP(I69,#REF!,1,FALSE),"2_Только субъекты МСП")</formula>
    </cfRule>
  </conditionalFormatting>
  <conditionalFormatting sqref="BA70">
    <cfRule type="cellIs" dxfId="5" priority="3" operator="equal">
      <formula>"не требуется"</formula>
    </cfRule>
  </conditionalFormatting>
  <conditionalFormatting sqref="J70">
    <cfRule type="expression" dxfId="3" priority="1">
      <formula>J70=IFERROR(VLOOKUP(I70,#REF!,1,FALSE),"2_Только субъекты МСП")</formula>
    </cfRule>
    <cfRule type="expression" dxfId="2" priority="2">
      <formula>J70&lt;&gt;IF(I70=VLOOKUP(I70,#REF!,1,FALSE),"2_Только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55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K21"/>
  <sheetViews>
    <sheetView workbookViewId="0">
      <selection activeCell="H17" sqref="H17"/>
    </sheetView>
  </sheetViews>
  <sheetFormatPr defaultRowHeight="15"/>
  <cols>
    <col min="5" max="5" width="11.42578125" bestFit="1" customWidth="1"/>
  </cols>
  <sheetData>
    <row r="9" spans="4:11">
      <c r="E9" s="52"/>
      <c r="F9" s="52"/>
      <c r="G9" s="52"/>
      <c r="H9" s="52"/>
      <c r="I9" s="52"/>
      <c r="J9" s="52"/>
      <c r="K9" s="52"/>
    </row>
    <row r="10" spans="4:11">
      <c r="E10" s="52"/>
      <c r="F10" s="52"/>
      <c r="G10" s="52"/>
      <c r="H10" s="52"/>
      <c r="I10" s="52"/>
      <c r="J10" s="52"/>
      <c r="K10" s="52"/>
    </row>
    <row r="11" spans="4:11">
      <c r="E11" s="52"/>
      <c r="F11" s="52"/>
      <c r="G11" s="52"/>
      <c r="H11" s="52"/>
      <c r="I11" s="52"/>
      <c r="J11" s="52"/>
      <c r="K11" s="52"/>
    </row>
    <row r="12" spans="4:11">
      <c r="E12" s="52"/>
      <c r="F12" s="52"/>
      <c r="G12" s="52"/>
      <c r="H12" s="52"/>
      <c r="I12" s="52"/>
      <c r="J12" s="52"/>
      <c r="K12" s="52"/>
    </row>
    <row r="13" spans="4:11">
      <c r="E13" s="52">
        <v>5527440</v>
      </c>
      <c r="F13" s="52"/>
      <c r="G13" s="52"/>
      <c r="H13" s="52"/>
      <c r="I13" s="52"/>
      <c r="J13" s="52"/>
      <c r="K13" s="52"/>
    </row>
    <row r="14" spans="4:11">
      <c r="E14" s="52">
        <f>E13/36</f>
        <v>153540</v>
      </c>
      <c r="F14" s="52"/>
      <c r="G14" s="52"/>
      <c r="H14" s="52"/>
      <c r="I14" s="52"/>
      <c r="J14" s="52"/>
      <c r="K14" s="52"/>
    </row>
    <row r="15" spans="4:11">
      <c r="D15">
        <v>9</v>
      </c>
      <c r="E15" s="52">
        <f>E14*9</f>
        <v>1381860</v>
      </c>
      <c r="F15" s="52"/>
      <c r="G15" s="52"/>
      <c r="H15" s="52"/>
      <c r="I15" s="52"/>
      <c r="J15" s="52"/>
      <c r="K15" s="52"/>
    </row>
    <row r="16" spans="4:11">
      <c r="D16">
        <v>12</v>
      </c>
      <c r="E16" s="52">
        <f>E14*12</f>
        <v>1842480</v>
      </c>
      <c r="F16" s="52"/>
      <c r="G16" s="52"/>
      <c r="H16" s="52"/>
      <c r="I16" s="52"/>
      <c r="J16" s="52"/>
      <c r="K16" s="52"/>
    </row>
    <row r="17" spans="4:11">
      <c r="D17">
        <v>12</v>
      </c>
      <c r="E17" s="52">
        <f>E16</f>
        <v>1842480</v>
      </c>
      <c r="F17" s="52"/>
      <c r="G17" s="52"/>
      <c r="H17" s="52"/>
      <c r="I17" s="52"/>
      <c r="J17" s="52"/>
      <c r="K17" s="52"/>
    </row>
    <row r="18" spans="4:11">
      <c r="D18">
        <v>3</v>
      </c>
      <c r="E18" s="52">
        <f>E14*3</f>
        <v>460620</v>
      </c>
      <c r="F18" s="52"/>
      <c r="G18" s="52"/>
      <c r="H18" s="52"/>
      <c r="I18" s="52"/>
      <c r="J18" s="52"/>
      <c r="K18" s="52"/>
    </row>
    <row r="19" spans="4:11">
      <c r="E19" s="52"/>
      <c r="F19" s="52"/>
      <c r="G19" s="52"/>
      <c r="H19" s="52"/>
      <c r="I19" s="52"/>
      <c r="J19" s="52"/>
      <c r="K19" s="52"/>
    </row>
    <row r="20" spans="4:11">
      <c r="E20" s="52"/>
      <c r="F20" s="52"/>
      <c r="G20" s="52"/>
      <c r="H20" s="52"/>
      <c r="I20" s="52"/>
      <c r="J20" s="52"/>
      <c r="K20" s="52"/>
    </row>
    <row r="21" spans="4:11">
      <c r="E21" s="52"/>
      <c r="F21" s="52"/>
      <c r="G21" s="52"/>
      <c r="H21" s="52"/>
      <c r="I21" s="52"/>
      <c r="J21" s="52"/>
      <c r="K21" s="5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E1E34E-CF0B-407A-8A1C-873F72ECBF8B}"/>
</file>

<file path=customXml/itemProps2.xml><?xml version="1.0" encoding="utf-8"?>
<ds:datastoreItem xmlns:ds="http://schemas.openxmlformats.org/officeDocument/2006/customXml" ds:itemID="{8506C1E3-10CA-4EF6-98A8-60D32B301AC8}"/>
</file>

<file path=customXml/itemProps3.xml><?xml version="1.0" encoding="utf-8"?>
<ds:datastoreItem xmlns:ds="http://schemas.openxmlformats.org/officeDocument/2006/customXml" ds:itemID="{862229DB-4D6B-47D7-925B-34A35E122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</vt:lpstr>
      <vt:lpstr>Лист1</vt:lpstr>
      <vt:lpstr>'План закупок'!Область_печати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Мартьянов Андрей Николаевич</cp:lastModifiedBy>
  <cp:lastPrinted>2019-11-01T09:18:07Z</cp:lastPrinted>
  <dcterms:created xsi:type="dcterms:W3CDTF">2011-11-18T07:59:33Z</dcterms:created>
  <dcterms:modified xsi:type="dcterms:W3CDTF">2021-12-27T03:20:40Z</dcterms:modified>
</cp:coreProperties>
</file>