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065" yWindow="-165" windowWidth="25440" windowHeight="5340" tabRatio="657"/>
  </bookViews>
  <sheets>
    <sheet name="План закупок" sheetId="2" r:id="rId1"/>
  </sheets>
  <definedNames>
    <definedName name="_xlnm._FilterDatabase" localSheetId="0" hidden="1">'План закупок'!$7:$36</definedName>
    <definedName name="Z_08C2E202_12A3_47D3_9FFB_98CA1BF6DED4_.wvu.FilterData" localSheetId="0" hidden="1">'План закупок'!$A$7:$AX$8</definedName>
    <definedName name="Z_66814CD0_EAFA_400C_B596_536FF5EFFA38_.wvu.FilterData" localSheetId="0" hidden="1">'План закупок'!$A$7:$AX$8</definedName>
    <definedName name="Z_6D183BEC_C2CD_41F1_9C7E_530180CF74BE_.wvu.Cols" localSheetId="0" hidden="1">'План закупок'!$P:$P</definedName>
    <definedName name="Z_6D183BEC_C2CD_41F1_9C7E_530180CF74BE_.wvu.FilterData" localSheetId="0" hidden="1">'План закупок'!$A$7:$AX$8</definedName>
    <definedName name="Z_6D183BEC_C2CD_41F1_9C7E_530180CF74BE_.wvu.PrintArea" localSheetId="0" hidden="1">'План закупок'!$A$1:$AX$8</definedName>
    <definedName name="Z_8D365262_9604_4051_BE40_31812A008633_.wvu.FilterData" localSheetId="0" hidden="1">'План закупок'!$A$7:$AX$8</definedName>
    <definedName name="Z_91CCA552_4FF9_4F8A_918F_E90526B3286D_.wvu.Cols" localSheetId="0" hidden="1">'План закупок'!#REF!</definedName>
    <definedName name="Z_91CCA552_4FF9_4F8A_918F_E90526B3286D_.wvu.FilterData" localSheetId="0" hidden="1">'План закупок'!$A$7:$AX$8</definedName>
    <definedName name="Z_91CCA552_4FF9_4F8A_918F_E90526B3286D_.wvu.PrintArea" localSheetId="0" hidden="1">'План закупок'!$A$1:$AX$8</definedName>
    <definedName name="Z_AF533CF8_BCBD_4BCE_89DB_18D6C13C2DDE_.wvu.Cols" localSheetId="0" hidden="1">'План закупок'!#REF!</definedName>
    <definedName name="Z_AF533CF8_BCBD_4BCE_89DB_18D6C13C2DDE_.wvu.FilterData" localSheetId="0" hidden="1">'План закупок'!$A$7:$AX$8</definedName>
    <definedName name="Z_AF533CF8_BCBD_4BCE_89DB_18D6C13C2DDE_.wvu.PrintArea" localSheetId="0" hidden="1">'План закупок'!$A$1:$AX$8</definedName>
    <definedName name="_xlnm.Print_Area" localSheetId="0">'План закупок'!$A$1:$Y$9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O22" i="2" l="1"/>
  <c r="P40" i="2" l="1"/>
  <c r="P39" i="2"/>
  <c r="T38" i="2" l="1"/>
  <c r="S38" i="2"/>
  <c r="R38" i="2"/>
  <c r="XFD7" i="2" l="1"/>
  <c r="P9" i="2" l="1"/>
  <c r="P10" i="2"/>
  <c r="P11" i="2"/>
  <c r="P13" i="2"/>
  <c r="P12" i="2" l="1"/>
  <c r="P8" i="2"/>
</calcChain>
</file>

<file path=xl/sharedStrings.xml><?xml version="1.0" encoding="utf-8"?>
<sst xmlns="http://schemas.openxmlformats.org/spreadsheetml/2006/main" count="701" uniqueCount="221">
  <si>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</si>
  <si>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</si>
  <si>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</si>
  <si>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</si>
  <si>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</si>
  <si>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</si>
  <si>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</si>
  <si>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</si>
  <si>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</si>
  <si>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</si>
  <si>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</si>
  <si>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</si>
  <si>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</si>
  <si>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</si>
  <si>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</si>
  <si>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</si>
  <si>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Организатор закупки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</si>
  <si>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</si>
  <si>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</si>
  <si>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</si>
  <si>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</si>
  <si>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</si>
  <si>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</si>
  <si>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</si>
  <si>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</si>
  <si>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</si>
  <si>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</si>
  <si>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</si>
  <si>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</si>
  <si>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</si>
  <si>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</si>
  <si>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</si>
  <si>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</si>
  <si>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</si>
  <si>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</si>
  <si>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</si>
  <si>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</si>
  <si>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</si>
  <si>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</si>
  <si>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</si>
  <si>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</si>
  <si>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</si>
  <si>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</si>
  <si>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</si>
  <si>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</si>
  <si>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</si>
  <si>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</si>
  <si>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</si>
  <si>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АО "ЕЭнС"</t>
  </si>
  <si>
    <t>Подразделение</t>
  </si>
  <si>
    <t>План закупки АО ЕЭнС  на 2019 год</t>
  </si>
  <si>
    <t>Основание для проведения закупки у ЕП (пункт ЕСЗ)</t>
  </si>
  <si>
    <t>г.Екатеринбург</t>
  </si>
  <si>
    <t>Планируемая дата размещения извещения о начале закупочной процедуры/заключения договора у ЕП
(чч.мм.гггг)</t>
  </si>
  <si>
    <t>Планируемая дата подведения итогов по закупочной процедуре/заключения договора у ЕП
(чч.мм.гггг)</t>
  </si>
  <si>
    <t>ОЗиМХО</t>
  </si>
  <si>
    <t>НЕТ</t>
  </si>
  <si>
    <t>Договор</t>
  </si>
  <si>
    <t>усл. ед.</t>
  </si>
  <si>
    <t>Соответствие ТЗ</t>
  </si>
  <si>
    <t>МТРиО</t>
  </si>
  <si>
    <t xml:space="preserve">Поставка канцелярских товаров </t>
  </si>
  <si>
    <t>17.23</t>
  </si>
  <si>
    <t>Коммерческие предложения</t>
  </si>
  <si>
    <t>электронная</t>
  </si>
  <si>
    <t xml:space="preserve">Поставка бумаги </t>
  </si>
  <si>
    <t>46.76.1</t>
  </si>
  <si>
    <t>17.12</t>
  </si>
  <si>
    <t>Поставка бумаги</t>
  </si>
  <si>
    <t>2019-2020</t>
  </si>
  <si>
    <t xml:space="preserve">Оказание услуг по уборке </t>
  </si>
  <si>
    <t>81.21</t>
  </si>
  <si>
    <t>81.21.10</t>
  </si>
  <si>
    <t>ОЗП</t>
  </si>
  <si>
    <t>Услуги</t>
  </si>
  <si>
    <t>Выполнение работ по техническому обслуживанию инженерного оборудования и коммуникаций производственных помещений</t>
  </si>
  <si>
    <t>81.10</t>
  </si>
  <si>
    <t>81.10.10</t>
  </si>
  <si>
    <t>Работы</t>
  </si>
  <si>
    <t>ТС</t>
  </si>
  <si>
    <t>Предоставление автомобильного транспорта с оказанием услуг по его эксплуатации</t>
  </si>
  <si>
    <t>49.32</t>
  </si>
  <si>
    <t>49.32.12</t>
  </si>
  <si>
    <t>АО "ЕЭСК"</t>
  </si>
  <si>
    <t>2019+1</t>
  </si>
  <si>
    <t>2019+2</t>
  </si>
  <si>
    <t>2019+3</t>
  </si>
  <si>
    <t>ОДОиИП</t>
  </si>
  <si>
    <t>Оказание услуг почтовой связи по пересылке простой и заказной письменной корреспонденции</t>
  </si>
  <si>
    <t>53.10.13</t>
  </si>
  <si>
    <t xml:space="preserve">Поставка и монтаж систем кондиционирования </t>
  </si>
  <si>
    <t>53.10</t>
  </si>
  <si>
    <t>ОТУ</t>
  </si>
  <si>
    <t>Охрана</t>
  </si>
  <si>
    <t>Оказание услуг по предоставлению услуг физической охраны</t>
  </si>
  <si>
    <t>80.10</t>
  </si>
  <si>
    <t>80.10.12</t>
  </si>
  <si>
    <t>УП</t>
  </si>
  <si>
    <t xml:space="preserve">Добровольное медицинское страхование </t>
  </si>
  <si>
    <t>65.12.1</t>
  </si>
  <si>
    <t xml:space="preserve">
65.12.12
</t>
  </si>
  <si>
    <t>Д</t>
  </si>
  <si>
    <t>Отдел расчетов</t>
  </si>
  <si>
    <t>Услуги по приему платежей от плательщиков перед УК</t>
  </si>
  <si>
    <t>66.19.61</t>
  </si>
  <si>
    <t>66.19.99</t>
  </si>
  <si>
    <t>Бизнес-план</t>
  </si>
  <si>
    <t>Инспекция</t>
  </si>
  <si>
    <t>Услуги по откл./огр. потребителей ЕЭСК</t>
  </si>
  <si>
    <t>74.90</t>
  </si>
  <si>
    <t>74.90.2</t>
  </si>
  <si>
    <t>Казначейство</t>
  </si>
  <si>
    <t>ФО</t>
  </si>
  <si>
    <t>расчет/аналитическая записка</t>
  </si>
  <si>
    <t>предоставление кредитных ресурсов</t>
  </si>
  <si>
    <t>64.92</t>
  </si>
  <si>
    <t>64.19.21</t>
  </si>
  <si>
    <t>ИТ</t>
  </si>
  <si>
    <t>Предоставление кредитных ресурсов</t>
  </si>
  <si>
    <t>Сектор пакетных операций</t>
  </si>
  <si>
    <t>Оказание комплексных услуг по списанию показаний приборов учета расхода электроэнергии, печати, упаковке и доставке Документов физическим лицам</t>
  </si>
  <si>
    <t>УСПО</t>
  </si>
  <si>
    <t>Оказание услуги контакт-центра</t>
  </si>
  <si>
    <t>82.20</t>
  </si>
  <si>
    <t>82.20.1</t>
  </si>
  <si>
    <t>Себестоимость</t>
  </si>
  <si>
    <t>Оказание услуг контакт-центра, прием входящих телефонных вызово на номер 8-800-ххх-хх-хх, выполнение исходящих звонков по заданию заказчика.</t>
  </si>
  <si>
    <t>Оказание услуг связи -"Интеллектуальная связь "Услуга 800" (оплата трафика 8-800-700-4112)"</t>
  </si>
  <si>
    <t>Интеллектуальная связь "Услуга 800" (оплата трафика 8-800-700-4112)</t>
  </si>
  <si>
    <t xml:space="preserve">Сопровождение ОИК "Сбыт" </t>
  </si>
  <si>
    <t>62.01</t>
  </si>
  <si>
    <t>62.01.1</t>
  </si>
  <si>
    <t>Передача неисключительных прав на обновление версий программ для ЭВМ: Программа 1 –Модуль ОИК «Сбыт» для расчётов с юридическими лицами.
Программа 2 – Модуль ОИК «Сбыт»  для расчётов с населением.
Программа 3 – Модуль ОИК «Сбыт»  управление активными продажами.
Программа 4 – Модуль «УАП» ОИК «Сбыт»  - «Личный интернет-кабинет потребителя»
Программа 5 – Модуль «УАП» ОИК «Сбыт»  - «Массовые рассылки»
Программа 6 – Модуль «УАП» ОИК «Сбыт»  - ЭДО «Контур-Диадок»
Программа 7 – Модуль «УАП» ОИК «Сбыт»  - «On-line платежи»</t>
  </si>
  <si>
    <t>ЕИ</t>
  </si>
  <si>
    <t>ОАО "МРСК Урала"</t>
  </si>
  <si>
    <t>не электронная</t>
  </si>
  <si>
    <t>Передача неисключительных прав на использование программы для ЭВМ "Дадок" по тарифному плану "Корпортаивный.Пакетный", 250 000 документов 12 месяцев</t>
  </si>
  <si>
    <t>Предоставление права использования программы для ЭВМ MaxPatrol PenTest Audit</t>
  </si>
  <si>
    <t>Предоставление неисключительных прав использования программы для ЭВМ MaxPatrol PenTest Audit</t>
  </si>
  <si>
    <t>46.51</t>
  </si>
  <si>
    <t>26.20</t>
  </si>
  <si>
    <t>Поставка персональных компьютеров и офисной техники оборудования</t>
  </si>
  <si>
    <t>ООК</t>
  </si>
  <si>
    <t>Сопровождение ОИК "Сбыт" модуль "ТС Закупка"</t>
  </si>
  <si>
    <t>53.20</t>
  </si>
  <si>
    <t>53.20.19</t>
  </si>
  <si>
    <t>ЗК</t>
  </si>
  <si>
    <t>Прочие собственные  средства</t>
  </si>
  <si>
    <t>Предоставление права использования программы для ЭВМ "Диадок"</t>
  </si>
  <si>
    <t>УПВТ</t>
  </si>
  <si>
    <t>71.12.62</t>
  </si>
  <si>
    <t>71.12.40.120</t>
  </si>
  <si>
    <t>ЗПэф</t>
  </si>
  <si>
    <t xml:space="preserve">Услуги по метрологическому обеспечению АИИС КУЭ АО «ЕЭнС» </t>
  </si>
  <si>
    <t>Услуги по метрологическому обеспечению АИИС КУЭ АО «ЕЭнС»</t>
  </si>
  <si>
    <t>ЦЗО № 01 от 05.03.2019г.</t>
  </si>
  <si>
    <t>неэлектронная</t>
  </si>
  <si>
    <t>Вид закупки (электронная / неэлектронная)</t>
  </si>
  <si>
    <t>п.п. 5.8.1.3</t>
  </si>
  <si>
    <t>АО «Производственная фирма «СКБ КОНТУР»</t>
  </si>
  <si>
    <t>Право заключения договора на поставку програмного обеспечения резервного копирования NETBACKUP для нужд  АО «ЕЭнС» в 2019г.</t>
  </si>
  <si>
    <t>ЦЗО № 02 от 27.03.2019г.</t>
  </si>
  <si>
    <t>58.29.50</t>
  </si>
  <si>
    <t>58.29</t>
  </si>
  <si>
    <t>1к</t>
  </si>
  <si>
    <t>Зкэф</t>
  </si>
  <si>
    <t>Поставка оборудования ИТ, расходных материалов и комплектующих к нему для нужд АО "ЕЭнС" в 2019г.</t>
  </si>
  <si>
    <t>Кэф</t>
  </si>
  <si>
    <t>46.52.2</t>
  </si>
  <si>
    <t>46.52.12</t>
  </si>
  <si>
    <t>46.43.1</t>
  </si>
  <si>
    <t>26.4</t>
  </si>
  <si>
    <t>61.10.3</t>
  </si>
  <si>
    <t>61.10.49</t>
  </si>
  <si>
    <t>Предоставление в пользование резервных цифровых каналов связи для подключения центра обслуживания клиентов АО "ЕЭнС" в 2019-2022 гг. по адресу: г.Екатеринбург, ул. Уральская, 3 к инфраструктуре АО "ЕЭнС" по адресу: г.Екатеринбург, ул. Луначарского, 210</t>
  </si>
  <si>
    <t>Предоставление в пользование резервных цифровых каналов связи для подключения центра обслуживания клиентов АО "ЕЭнС" в 2019-2022 гг. по адресу: г.Екатеринбург, ул. Индустрии, 104  к инфраструктуре АО "ЕЭнС" по адресу: г.Екатеринбург, ул. Луначарского, 210</t>
  </si>
  <si>
    <t>Предоставление в пользование резервных цифровых каналов связи для подключения центра обслуживания клиентов АО "ЕЭнС" в 2019-2022 гг. по адресу: г.Екатеринбург, ул. Крауля, 44  к инфраструктуре АО "ЕЭнС" по адресу: г.Екатеринбург, ул. Луначарского, 210</t>
  </si>
  <si>
    <t>Предоставление в пользование резервных цифровых каналов связи для подключения центра обслуживания клиентов АО "ЕЭнС" в 2019-2022 гг. по адресу: г.Екатеринбург, ул. Сурикова, 48  к инфраструктуре АО "ЕЭнС" по адресу: г.Екатеринбург, ул. Луначарского, 210</t>
  </si>
  <si>
    <t>Предоставление в пользование резервных цифровых каналов связи для подключения центра обслуживания клиентов АО "ЕЭнС" в 2019-2022 гг. по адресу: г.Екатеринбург, ул. Луначарского, 210  к инфраструктуре АО "ЕЭнС" по адресу: г.Екатеринбург, ул. Космонавтов, 17а</t>
  </si>
  <si>
    <t>2019-2022</t>
  </si>
  <si>
    <t>ЦЗО № 05 от 17.05.2019г.</t>
  </si>
  <si>
    <t>46.51.1</t>
  </si>
  <si>
    <t>ЗПэфМСП</t>
  </si>
  <si>
    <t>ЦЗО № 08 от 19.06.2019г.</t>
  </si>
  <si>
    <t>Поставка печатно-копировального оборудования для нужд АО "ЕЭнС" в 2019 году</t>
  </si>
  <si>
    <t>ЕП</t>
  </si>
  <si>
    <t>Протокол ЦЗО №13 от 21.08.2019</t>
  </si>
  <si>
    <t>УПО</t>
  </si>
  <si>
    <t>ООО "ЕРЦ", ООО "ЕРЦ-Финансовая логистика"</t>
  </si>
  <si>
    <t>6658150292, 6658376074</t>
  </si>
  <si>
    <t>667101001, 667101001</t>
  </si>
  <si>
    <t>69.10.12</t>
  </si>
  <si>
    <t>69.10</t>
  </si>
  <si>
    <t>Оказание юридических услуг по взысканию в судебном порядке задолженности за просрочку исполнения обязательств по оплате потребленной электроэнергии  физическими лицами являющимися абонентами АО «ЕЭнС»</t>
  </si>
  <si>
    <t>Аэф</t>
  </si>
  <si>
    <t>Оказание услуги по сопровождению системы SAP ERP в АО "ЕЭнС"</t>
  </si>
  <si>
    <t>62.03.12.190</t>
  </si>
  <si>
    <t>62.03.1</t>
  </si>
  <si>
    <t>2020-2022</t>
  </si>
  <si>
    <t>ЦЗО №15 от 13.09.2019</t>
  </si>
  <si>
    <t>Оказание услуг по сопровождению системы SAP ERP в АО "ЕЭнС"</t>
  </si>
  <si>
    <t>ЗКэфМСП</t>
  </si>
  <si>
    <t>ЦЗО №16 от 27.09.2019</t>
  </si>
  <si>
    <t>УДМО</t>
  </si>
  <si>
    <t>46.65</t>
  </si>
  <si>
    <t>31.01</t>
  </si>
  <si>
    <t>Поставка офисных кресел/стульев</t>
  </si>
  <si>
    <t>Поставка корпусной мебели</t>
  </si>
  <si>
    <t>Поставка серверного оборудования для нужд АО "ЕЭнС"</t>
  </si>
  <si>
    <t>КэфМСП</t>
  </si>
  <si>
    <t>ЦЗО №19 от 29.10.2019</t>
  </si>
  <si>
    <t>Предоставление (передача) неисключительных прав на использование программного обеспечения Microsoft для нужд АО "ЕЭнС"</t>
  </si>
  <si>
    <t>ЦЗО №20 от 08.11.2019</t>
  </si>
  <si>
    <t>Оказание услуг по техническому обслуживанию инженерного оборудования и коммуникаций производственных помещений</t>
  </si>
  <si>
    <t>Предоставление услуг физической охраны</t>
  </si>
  <si>
    <t>ЦЗО №22 от 22.11.2019</t>
  </si>
  <si>
    <t>ЦЗО №20 от 08.11.2019, №22 от 22.11.2019</t>
  </si>
  <si>
    <t>ООО "Техносбыт"</t>
  </si>
  <si>
    <t>Протокол ЦЗО №22 от 22.11.2019</t>
  </si>
  <si>
    <t>ПАО "Вымпелком"</t>
  </si>
  <si>
    <t>Протокол ЦЗО №23 от 12.12.2020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</si>
</sst>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[Magenta]\ &quot;Ошибка&quot;;[Magenta]\ &quot;Ошибка&quot;;[Blue]\ &quot;OK&quot;"/>
    <numFmt numFmtId="186" formatCode="###\ ##\ ##"/>
    <numFmt numFmtId="187" formatCode="0_);\(0\)"/>
    <numFmt numFmtId="188" formatCode="_(* #,##0_);_(* \(#,##0\);_(* &quot;-&quot;??_);_(@_)"/>
    <numFmt numFmtId="189" formatCode="_(* #,##0.000_);_(* \(#,##0.000\);_(* &quot;-&quot;???_);_(@_)"/>
    <numFmt numFmtId="190" formatCode="_-&quot;Ј&quot;* #,##0_-;\-&quot;Ј&quot;* #,##0_-;_-&quot;Ј&quot;* &quot;-&quot;_-;_-@_-"/>
    <numFmt numFmtId="191" formatCode="_([$€-2]* #,##0.00_);_([$€-2]* \(#,##0.00\);_([$€-2]* &quot;-&quot;??_)"/>
    <numFmt numFmtId="192" formatCode="_-* #,##0.000_р_._-;\-* #,##0.000_р_._-;_-* &quot;-&quot;??_р_._-;_-@_-"/>
    <numFmt numFmtId="193" formatCode="_-* #,##0.000_р_._-;\-* #,##0.000_р_._-;_-* &quot;-&quot;???_р_._-;_-@_-"/>
    <numFmt numFmtId="194" formatCode="_-* #,##0.00000_р_._-;\-* #,##0.00000_р_._-;_-* &quot;-&quot;???_р_._-;_-@_-"/>
    <numFmt numFmtId="195" formatCode="dd/mm/yy;@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</font>
    <font>
      <u/>
      <sz val="11"/>
      <color rgb="FF0000FF"/>
      <name val="Calibri"/>
      <family val="2"/>
      <charset val="204"/>
    </font>
    <font>
      <sz val="11"/>
      <name val="Calibri"/>
      <family val="2"/>
      <charset val="204"/>
    </font>
  </fonts>
  <fills count="1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9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/>
    <xf numFmtId="183" fontId="88" fillId="73" borderId="0">
      <alignment vertical="top"/>
    </xf>
    <xf numFmtId="38" fontId="2" fillId="0" borderId="0">
      <alignment vertical="top"/>
    </xf>
    <xf numFmtId="169" fontId="3" fillId="57" borderId="20" applyNumberFormat="0" applyFont="0">
      <alignment shrinkToFit="1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85" fontId="3" fillId="4" borderId="0" applyFont="0" applyBorder="0">
      <alignment horizontal="center" vertical="center" shrinkToFit="1"/>
    </xf>
    <xf numFmtId="44" fontId="89" fillId="0" borderId="0">
      <protection locked="0"/>
    </xf>
    <xf numFmtId="44" fontId="89" fillId="0" borderId="0">
      <protection locked="0"/>
    </xf>
    <xf numFmtId="44" fontId="89" fillId="0" borderId="0">
      <protection locked="0"/>
    </xf>
    <xf numFmtId="169" fontId="75" fillId="0" borderId="0">
      <protection locked="0"/>
    </xf>
    <xf numFmtId="169" fontId="75" fillId="0" borderId="0">
      <protection locked="0"/>
    </xf>
    <xf numFmtId="169" fontId="89" fillId="0" borderId="13">
      <protection locked="0"/>
    </xf>
    <xf numFmtId="169" fontId="2" fillId="36" borderId="0" applyNumberFormat="0" applyBorder="0" applyAlignment="0" applyProtection="0"/>
    <xf numFmtId="169" fontId="90" fillId="75" borderId="0" applyNumberFormat="0" applyBorder="0" applyAlignment="0" applyProtection="0"/>
    <xf numFmtId="169" fontId="2" fillId="36" borderId="0" applyNumberFormat="0" applyBorder="0" applyAlignment="0" applyProtection="0"/>
    <xf numFmtId="169" fontId="2" fillId="36" borderId="0" applyNumberFormat="0" applyBorder="0" applyAlignment="0" applyProtection="0"/>
    <xf numFmtId="169" fontId="2" fillId="36" borderId="0" applyNumberFormat="0" applyBorder="0" applyAlignment="0" applyProtection="0"/>
    <xf numFmtId="169" fontId="13" fillId="36" borderId="0" applyNumberFormat="0" applyBorder="0" applyAlignment="0" applyProtection="0"/>
    <xf numFmtId="169" fontId="2" fillId="37" borderId="0" applyNumberFormat="0" applyBorder="0" applyAlignment="0" applyProtection="0"/>
    <xf numFmtId="169" fontId="90" fillId="76" borderId="0" applyNumberFormat="0" applyBorder="0" applyAlignment="0" applyProtection="0"/>
    <xf numFmtId="169" fontId="2" fillId="37" borderId="0" applyNumberFormat="0" applyBorder="0" applyAlignment="0" applyProtection="0"/>
    <xf numFmtId="169" fontId="2" fillId="37" borderId="0" applyNumberFormat="0" applyBorder="0" applyAlignment="0" applyProtection="0"/>
    <xf numFmtId="169" fontId="2" fillId="37" borderId="0" applyNumberFormat="0" applyBorder="0" applyAlignment="0" applyProtection="0"/>
    <xf numFmtId="169" fontId="13" fillId="37" borderId="0" applyNumberFormat="0" applyBorder="0" applyAlignment="0" applyProtection="0"/>
    <xf numFmtId="169" fontId="2" fillId="38" borderId="0" applyNumberFormat="0" applyBorder="0" applyAlignment="0" applyProtection="0"/>
    <xf numFmtId="169" fontId="90" fillId="77" borderId="0" applyNumberFormat="0" applyBorder="0" applyAlignment="0" applyProtection="0"/>
    <xf numFmtId="169" fontId="2" fillId="38" borderId="0" applyNumberFormat="0" applyBorder="0" applyAlignment="0" applyProtection="0"/>
    <xf numFmtId="169" fontId="2" fillId="38" borderId="0" applyNumberFormat="0" applyBorder="0" applyAlignment="0" applyProtection="0"/>
    <xf numFmtId="169" fontId="2" fillId="38" borderId="0" applyNumberFormat="0" applyBorder="0" applyAlignment="0" applyProtection="0"/>
    <xf numFmtId="169" fontId="13" fillId="38" borderId="0" applyNumberFormat="0" applyBorder="0" applyAlignment="0" applyProtection="0"/>
    <xf numFmtId="169" fontId="2" fillId="39" borderId="0" applyNumberFormat="0" applyBorder="0" applyAlignment="0" applyProtection="0"/>
    <xf numFmtId="169" fontId="90" fillId="78" borderId="0" applyNumberFormat="0" applyBorder="0" applyAlignment="0" applyProtection="0"/>
    <xf numFmtId="169" fontId="2" fillId="39" borderId="0" applyNumberFormat="0" applyBorder="0" applyAlignment="0" applyProtection="0"/>
    <xf numFmtId="169" fontId="2" fillId="39" borderId="0" applyNumberFormat="0" applyBorder="0" applyAlignment="0" applyProtection="0"/>
    <xf numFmtId="169" fontId="2" fillId="39" borderId="0" applyNumberFormat="0" applyBorder="0" applyAlignment="0" applyProtection="0"/>
    <xf numFmtId="169" fontId="13" fillId="39" borderId="0" applyNumberFormat="0" applyBorder="0" applyAlignment="0" applyProtection="0"/>
    <xf numFmtId="169" fontId="2" fillId="40" borderId="0" applyNumberFormat="0" applyBorder="0" applyAlignment="0" applyProtection="0"/>
    <xf numFmtId="169" fontId="90" fillId="79" borderId="0" applyNumberFormat="0" applyBorder="0" applyAlignment="0" applyProtection="0"/>
    <xf numFmtId="169" fontId="2" fillId="40" borderId="0" applyNumberFormat="0" applyBorder="0" applyAlignment="0" applyProtection="0"/>
    <xf numFmtId="169" fontId="2" fillId="40" borderId="0" applyNumberFormat="0" applyBorder="0" applyAlignment="0" applyProtection="0"/>
    <xf numFmtId="169" fontId="2" fillId="40" borderId="0" applyNumberFormat="0" applyBorder="0" applyAlignment="0" applyProtection="0"/>
    <xf numFmtId="169" fontId="13" fillId="40" borderId="0" applyNumberFormat="0" applyBorder="0" applyAlignment="0" applyProtection="0"/>
    <xf numFmtId="169" fontId="2" fillId="41" borderId="0" applyNumberFormat="0" applyBorder="0" applyAlignment="0" applyProtection="0"/>
    <xf numFmtId="169" fontId="90" fillId="80" borderId="0" applyNumberFormat="0" applyBorder="0" applyAlignment="0" applyProtection="0"/>
    <xf numFmtId="169" fontId="2" fillId="41" borderId="0" applyNumberFormat="0" applyBorder="0" applyAlignment="0" applyProtection="0"/>
    <xf numFmtId="169" fontId="2" fillId="41" borderId="0" applyNumberFormat="0" applyBorder="0" applyAlignment="0" applyProtection="0"/>
    <xf numFmtId="169" fontId="2" fillId="41" borderId="0" applyNumberFormat="0" applyBorder="0" applyAlignment="0" applyProtection="0"/>
    <xf numFmtId="169" fontId="13" fillId="41" borderId="0" applyNumberFormat="0" applyBorder="0" applyAlignment="0" applyProtection="0"/>
    <xf numFmtId="169" fontId="2" fillId="42" borderId="0" applyNumberFormat="0" applyBorder="0" applyAlignment="0" applyProtection="0"/>
    <xf numFmtId="169" fontId="90" fillId="81" borderId="0" applyNumberFormat="0" applyBorder="0" applyAlignment="0" applyProtection="0"/>
    <xf numFmtId="169" fontId="2" fillId="42" borderId="0" applyNumberFormat="0" applyBorder="0" applyAlignment="0" applyProtection="0"/>
    <xf numFmtId="169" fontId="2" fillId="42" borderId="0" applyNumberFormat="0" applyBorder="0" applyAlignment="0" applyProtection="0"/>
    <xf numFmtId="169" fontId="2" fillId="42" borderId="0" applyNumberFormat="0" applyBorder="0" applyAlignment="0" applyProtection="0"/>
    <xf numFmtId="169" fontId="13" fillId="42" borderId="0" applyNumberFormat="0" applyBorder="0" applyAlignment="0" applyProtection="0"/>
    <xf numFmtId="169" fontId="2" fillId="43" borderId="0" applyNumberFormat="0" applyBorder="0" applyAlignment="0" applyProtection="0"/>
    <xf numFmtId="169" fontId="90" fillId="82" borderId="0" applyNumberFormat="0" applyBorder="0" applyAlignment="0" applyProtection="0"/>
    <xf numFmtId="169" fontId="2" fillId="43" borderId="0" applyNumberFormat="0" applyBorder="0" applyAlignment="0" applyProtection="0"/>
    <xf numFmtId="169" fontId="2" fillId="43" borderId="0" applyNumberFormat="0" applyBorder="0" applyAlignment="0" applyProtection="0"/>
    <xf numFmtId="169" fontId="2" fillId="43" borderId="0" applyNumberFormat="0" applyBorder="0" applyAlignment="0" applyProtection="0"/>
    <xf numFmtId="169" fontId="13" fillId="43" borderId="0" applyNumberFormat="0" applyBorder="0" applyAlignment="0" applyProtection="0"/>
    <xf numFmtId="169" fontId="2" fillId="44" borderId="0" applyNumberFormat="0" applyBorder="0" applyAlignment="0" applyProtection="0"/>
    <xf numFmtId="169" fontId="90" fillId="83" borderId="0" applyNumberFormat="0" applyBorder="0" applyAlignment="0" applyProtection="0"/>
    <xf numFmtId="169" fontId="2" fillId="44" borderId="0" applyNumberFormat="0" applyBorder="0" applyAlignment="0" applyProtection="0"/>
    <xf numFmtId="169" fontId="2" fillId="44" borderId="0" applyNumberFormat="0" applyBorder="0" applyAlignment="0" applyProtection="0"/>
    <xf numFmtId="169" fontId="2" fillId="44" borderId="0" applyNumberFormat="0" applyBorder="0" applyAlignment="0" applyProtection="0"/>
    <xf numFmtId="169" fontId="13" fillId="44" borderId="0" applyNumberFormat="0" applyBorder="0" applyAlignment="0" applyProtection="0"/>
    <xf numFmtId="169" fontId="2" fillId="39" borderId="0" applyNumberFormat="0" applyBorder="0" applyAlignment="0" applyProtection="0"/>
    <xf numFmtId="169" fontId="90" fillId="78" borderId="0" applyNumberFormat="0" applyBorder="0" applyAlignment="0" applyProtection="0"/>
    <xf numFmtId="169" fontId="2" fillId="39" borderId="0" applyNumberFormat="0" applyBorder="0" applyAlignment="0" applyProtection="0"/>
    <xf numFmtId="169" fontId="2" fillId="39" borderId="0" applyNumberFormat="0" applyBorder="0" applyAlignment="0" applyProtection="0"/>
    <xf numFmtId="169" fontId="2" fillId="39" borderId="0" applyNumberFormat="0" applyBorder="0" applyAlignment="0" applyProtection="0"/>
    <xf numFmtId="169" fontId="13" fillId="39" borderId="0" applyNumberFormat="0" applyBorder="0" applyAlignment="0" applyProtection="0"/>
    <xf numFmtId="169" fontId="2" fillId="42" borderId="0" applyNumberFormat="0" applyBorder="0" applyAlignment="0" applyProtection="0"/>
    <xf numFmtId="169" fontId="90" fillId="81" borderId="0" applyNumberFormat="0" applyBorder="0" applyAlignment="0" applyProtection="0"/>
    <xf numFmtId="169" fontId="2" fillId="42" borderId="0" applyNumberFormat="0" applyBorder="0" applyAlignment="0" applyProtection="0"/>
    <xf numFmtId="169" fontId="2" fillId="42" borderId="0" applyNumberFormat="0" applyBorder="0" applyAlignment="0" applyProtection="0"/>
    <xf numFmtId="169" fontId="2" fillId="42" borderId="0" applyNumberFormat="0" applyBorder="0" applyAlignment="0" applyProtection="0"/>
    <xf numFmtId="169" fontId="13" fillId="42" borderId="0" applyNumberFormat="0" applyBorder="0" applyAlignment="0" applyProtection="0"/>
    <xf numFmtId="169" fontId="2" fillId="45" borderId="0" applyNumberFormat="0" applyBorder="0" applyAlignment="0" applyProtection="0"/>
    <xf numFmtId="169" fontId="90" fillId="84" borderId="0" applyNumberFormat="0" applyBorder="0" applyAlignment="0" applyProtection="0"/>
    <xf numFmtId="169" fontId="2" fillId="45" borderId="0" applyNumberFormat="0" applyBorder="0" applyAlignment="0" applyProtection="0"/>
    <xf numFmtId="169" fontId="2" fillId="45" borderId="0" applyNumberFormat="0" applyBorder="0" applyAlignment="0" applyProtection="0"/>
    <xf numFmtId="169" fontId="2" fillId="45" borderId="0" applyNumberFormat="0" applyBorder="0" applyAlignment="0" applyProtection="0"/>
    <xf numFmtId="169" fontId="13" fillId="45" borderId="0" applyNumberFormat="0" applyBorder="0" applyAlignment="0" applyProtection="0"/>
    <xf numFmtId="169" fontId="2" fillId="46" borderId="0" applyNumberFormat="0" applyBorder="0" applyAlignment="0" applyProtection="0"/>
    <xf numFmtId="169" fontId="2" fillId="85" borderId="0" applyNumberFormat="0" applyBorder="0" applyAlignment="0" applyProtection="0"/>
    <xf numFmtId="169" fontId="2" fillId="46" borderId="0" applyNumberFormat="0" applyBorder="0" applyAlignment="0" applyProtection="0"/>
    <xf numFmtId="169" fontId="2" fillId="46" borderId="0" applyNumberFormat="0" applyBorder="0" applyAlignment="0" applyProtection="0"/>
    <xf numFmtId="169" fontId="2" fillId="46" borderId="0" applyNumberFormat="0" applyBorder="0" applyAlignment="0" applyProtection="0"/>
    <xf numFmtId="169" fontId="2" fillId="43" borderId="0" applyNumberFormat="0" applyBorder="0" applyAlignment="0" applyProtection="0"/>
    <xf numFmtId="169" fontId="2" fillId="82" borderId="0" applyNumberFormat="0" applyBorder="0" applyAlignment="0" applyProtection="0"/>
    <xf numFmtId="169" fontId="2" fillId="43" borderId="0" applyNumberFormat="0" applyBorder="0" applyAlignment="0" applyProtection="0"/>
    <xf numFmtId="169" fontId="2" fillId="43" borderId="0" applyNumberFormat="0" applyBorder="0" applyAlignment="0" applyProtection="0"/>
    <xf numFmtId="169" fontId="2" fillId="43" borderId="0" applyNumberFormat="0" applyBorder="0" applyAlignment="0" applyProtection="0"/>
    <xf numFmtId="169" fontId="2" fillId="44" borderId="0" applyNumberFormat="0" applyBorder="0" applyAlignment="0" applyProtection="0"/>
    <xf numFmtId="169" fontId="2" fillId="83" borderId="0" applyNumberFormat="0" applyBorder="0" applyAlignment="0" applyProtection="0"/>
    <xf numFmtId="169" fontId="2" fillId="44" borderId="0" applyNumberFormat="0" applyBorder="0" applyAlignment="0" applyProtection="0"/>
    <xf numFmtId="169" fontId="2" fillId="44" borderId="0" applyNumberFormat="0" applyBorder="0" applyAlignment="0" applyProtection="0"/>
    <xf numFmtId="169" fontId="2" fillId="44" borderId="0" applyNumberFormat="0" applyBorder="0" applyAlignment="0" applyProtection="0"/>
    <xf numFmtId="169" fontId="2" fillId="47" borderId="0" applyNumberFormat="0" applyBorder="0" applyAlignment="0" applyProtection="0"/>
    <xf numFmtId="169" fontId="2" fillId="86" borderId="0" applyNumberFormat="0" applyBorder="0" applyAlignment="0" applyProtection="0"/>
    <xf numFmtId="169" fontId="2" fillId="47" borderId="0" applyNumberFormat="0" applyBorder="0" applyAlignment="0" applyProtection="0"/>
    <xf numFmtId="169" fontId="2" fillId="47" borderId="0" applyNumberFormat="0" applyBorder="0" applyAlignment="0" applyProtection="0"/>
    <xf numFmtId="169" fontId="2" fillId="47" borderId="0" applyNumberFormat="0" applyBorder="0" applyAlignment="0" applyProtection="0"/>
    <xf numFmtId="169" fontId="2" fillId="3" borderId="0" applyNumberFormat="0" applyBorder="0" applyAlignment="0" applyProtection="0"/>
    <xf numFmtId="169" fontId="2" fillId="87" borderId="0" applyNumberFormat="0" applyBorder="0" applyAlignment="0" applyProtection="0"/>
    <xf numFmtId="169" fontId="2" fillId="3" borderId="0" applyNumberFormat="0" applyBorder="0" applyAlignment="0" applyProtection="0"/>
    <xf numFmtId="169" fontId="2" fillId="3" borderId="0" applyNumberFormat="0" applyBorder="0" applyAlignment="0" applyProtection="0"/>
    <xf numFmtId="169" fontId="2" fillId="3" borderId="0" applyNumberFormat="0" applyBorder="0" applyAlignment="0" applyProtection="0"/>
    <xf numFmtId="169" fontId="2" fillId="48" borderId="0" applyNumberFormat="0" applyBorder="0" applyAlignment="0" applyProtection="0"/>
    <xf numFmtId="169" fontId="2" fillId="88" borderId="0" applyNumberFormat="0" applyBorder="0" applyAlignment="0" applyProtection="0"/>
    <xf numFmtId="169" fontId="2" fillId="48" borderId="0" applyNumberFormat="0" applyBorder="0" applyAlignment="0" applyProtection="0"/>
    <xf numFmtId="169" fontId="2" fillId="48" borderId="0" applyNumberFormat="0" applyBorder="0" applyAlignment="0" applyProtection="0"/>
    <xf numFmtId="169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6" fontId="93" fillId="103" borderId="0">
      <alignment horizontal="center" vertical="center"/>
    </xf>
    <xf numFmtId="187" fontId="84" fillId="0" borderId="37" applyFont="0" applyFill="0">
      <alignment horizontal="right" vertical="center"/>
      <protection locked="0"/>
    </xf>
    <xf numFmtId="187" fontId="84" fillId="0" borderId="0" applyFont="0" applyBorder="0" applyProtection="0">
      <alignment vertical="center"/>
    </xf>
    <xf numFmtId="186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88" fontId="85" fillId="105" borderId="1">
      <alignment vertical="center"/>
    </xf>
    <xf numFmtId="188" fontId="85" fillId="65" borderId="1">
      <alignment vertical="center"/>
    </xf>
    <xf numFmtId="37" fontId="95" fillId="106" borderId="1">
      <alignment horizontal="center" vertic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2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69" fontId="74" fillId="0" borderId="0" applyFont="0" applyFill="0" applyBorder="0" applyAlignment="0" applyProtection="0"/>
    <xf numFmtId="0" fontId="3" fillId="0" borderId="0" applyNumberFormat="0" applyFont="0">
      <alignment wrapText="1"/>
    </xf>
    <xf numFmtId="41" fontId="17" fillId="70" borderId="1" applyBorder="0">
      <alignment horizontal="center" vertical="center"/>
    </xf>
    <xf numFmtId="169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41" fontId="17" fillId="111" borderId="1">
      <alignment horizontal="center" vertical="center"/>
      <protection locked="0"/>
    </xf>
    <xf numFmtId="188" fontId="3" fillId="112" borderId="1">
      <alignment vertical="center"/>
    </xf>
    <xf numFmtId="186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69" fontId="99" fillId="0" borderId="0"/>
    <xf numFmtId="169" fontId="99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3" fillId="0" borderId="0"/>
    <xf numFmtId="169" fontId="3" fillId="0" borderId="0"/>
    <xf numFmtId="169" fontId="100" fillId="0" borderId="0"/>
    <xf numFmtId="169" fontId="2" fillId="0" borderId="0"/>
    <xf numFmtId="169" fontId="9" fillId="0" borderId="0"/>
    <xf numFmtId="169" fontId="101" fillId="0" borderId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88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13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27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04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169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69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89" fontId="3" fillId="103" borderId="1">
      <alignment vertical="center"/>
    </xf>
    <xf numFmtId="0" fontId="3" fillId="131" borderId="0"/>
    <xf numFmtId="169" fontId="32" fillId="0" borderId="0"/>
    <xf numFmtId="188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88" fontId="113" fillId="106" borderId="44">
      <alignment horizontal="center" vertical="center"/>
    </xf>
    <xf numFmtId="0" fontId="107" fillId="133" borderId="20">
      <alignment vertical="center"/>
      <protection locked="0"/>
    </xf>
    <xf numFmtId="19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8" fontId="3" fillId="134" borderId="1" applyNumberFormat="0" applyFill="0" applyBorder="0" applyProtection="0">
      <alignment vertical="center"/>
      <protection locked="0"/>
    </xf>
    <xf numFmtId="169" fontId="2" fillId="49" borderId="0" applyNumberFormat="0" applyBorder="0" applyAlignment="0" applyProtection="0"/>
    <xf numFmtId="169" fontId="2" fillId="135" borderId="0" applyNumberFormat="0" applyBorder="0" applyAlignment="0" applyProtection="0"/>
    <xf numFmtId="169" fontId="2" fillId="49" borderId="0" applyNumberFormat="0" applyBorder="0" applyAlignment="0" applyProtection="0"/>
    <xf numFmtId="169" fontId="2" fillId="49" borderId="0" applyNumberFormat="0" applyBorder="0" applyAlignment="0" applyProtection="0"/>
    <xf numFmtId="169" fontId="2" fillId="49" borderId="0" applyNumberFormat="0" applyBorder="0" applyAlignment="0" applyProtection="0"/>
    <xf numFmtId="169" fontId="2" fillId="50" borderId="0" applyNumberFormat="0" applyBorder="0" applyAlignment="0" applyProtection="0"/>
    <xf numFmtId="169" fontId="2" fillId="136" borderId="0" applyNumberFormat="0" applyBorder="0" applyAlignment="0" applyProtection="0"/>
    <xf numFmtId="169" fontId="2" fillId="50" borderId="0" applyNumberFormat="0" applyBorder="0" applyAlignment="0" applyProtection="0"/>
    <xf numFmtId="169" fontId="2" fillId="50" borderId="0" applyNumberFormat="0" applyBorder="0" applyAlignment="0" applyProtection="0"/>
    <xf numFmtId="169" fontId="2" fillId="50" borderId="0" applyNumberFormat="0" applyBorder="0" applyAlignment="0" applyProtection="0"/>
    <xf numFmtId="169" fontId="2" fillId="51" borderId="0" applyNumberFormat="0" applyBorder="0" applyAlignment="0" applyProtection="0"/>
    <xf numFmtId="169" fontId="2" fillId="137" borderId="0" applyNumberFormat="0" applyBorder="0" applyAlignment="0" applyProtection="0"/>
    <xf numFmtId="169" fontId="2" fillId="51" borderId="0" applyNumberFormat="0" applyBorder="0" applyAlignment="0" applyProtection="0"/>
    <xf numFmtId="169" fontId="2" fillId="51" borderId="0" applyNumberFormat="0" applyBorder="0" applyAlignment="0" applyProtection="0"/>
    <xf numFmtId="169" fontId="2" fillId="51" borderId="0" applyNumberFormat="0" applyBorder="0" applyAlignment="0" applyProtection="0"/>
    <xf numFmtId="169" fontId="2" fillId="47" borderId="0" applyNumberFormat="0" applyBorder="0" applyAlignment="0" applyProtection="0"/>
    <xf numFmtId="169" fontId="2" fillId="86" borderId="0" applyNumberFormat="0" applyBorder="0" applyAlignment="0" applyProtection="0"/>
    <xf numFmtId="169" fontId="2" fillId="47" borderId="0" applyNumberFormat="0" applyBorder="0" applyAlignment="0" applyProtection="0"/>
    <xf numFmtId="169" fontId="2" fillId="47" borderId="0" applyNumberFormat="0" applyBorder="0" applyAlignment="0" applyProtection="0"/>
    <xf numFmtId="169" fontId="2" fillId="47" borderId="0" applyNumberFormat="0" applyBorder="0" applyAlignment="0" applyProtection="0"/>
    <xf numFmtId="169" fontId="2" fillId="3" borderId="0" applyNumberFormat="0" applyBorder="0" applyAlignment="0" applyProtection="0"/>
    <xf numFmtId="169" fontId="2" fillId="87" borderId="0" applyNumberFormat="0" applyBorder="0" applyAlignment="0" applyProtection="0"/>
    <xf numFmtId="169" fontId="2" fillId="3" borderId="0" applyNumberFormat="0" applyBorder="0" applyAlignment="0" applyProtection="0"/>
    <xf numFmtId="169" fontId="2" fillId="3" borderId="0" applyNumberFormat="0" applyBorder="0" applyAlignment="0" applyProtection="0"/>
    <xf numFmtId="169" fontId="2" fillId="3" borderId="0" applyNumberFormat="0" applyBorder="0" applyAlignment="0" applyProtection="0"/>
    <xf numFmtId="169" fontId="2" fillId="52" borderId="0" applyNumberFormat="0" applyBorder="0" applyAlignment="0" applyProtection="0"/>
    <xf numFmtId="169" fontId="2" fillId="138" borderId="0" applyNumberFormat="0" applyBorder="0" applyAlignment="0" applyProtection="0"/>
    <xf numFmtId="169" fontId="2" fillId="52" borderId="0" applyNumberFormat="0" applyBorder="0" applyAlignment="0" applyProtection="0"/>
    <xf numFmtId="169" fontId="2" fillId="52" borderId="0" applyNumberFormat="0" applyBorder="0" applyAlignment="0" applyProtection="0"/>
    <xf numFmtId="169" fontId="2" fillId="52" borderId="0" applyNumberFormat="0" applyBorder="0" applyAlignment="0" applyProtection="0"/>
    <xf numFmtId="177" fontId="114" fillId="0" borderId="27">
      <protection locked="0"/>
    </xf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80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41" borderId="14" applyNumberFormat="0" applyAlignment="0" applyProtection="0"/>
    <xf numFmtId="169" fontId="2" fillId="80" borderId="14" applyNumberFormat="0" applyAlignment="0" applyProtection="0"/>
    <xf numFmtId="169" fontId="2" fillId="80" borderId="14" applyNumberFormat="0" applyAlignment="0" applyProtection="0"/>
    <xf numFmtId="169" fontId="2" fillId="80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115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53" borderId="22" applyNumberFormat="0" applyAlignment="0" applyProtection="0"/>
    <xf numFmtId="169" fontId="2" fillId="115" borderId="22" applyNumberFormat="0" applyAlignment="0" applyProtection="0"/>
    <xf numFmtId="169" fontId="2" fillId="115" borderId="22" applyNumberFormat="0" applyAlignment="0" applyProtection="0"/>
    <xf numFmtId="169" fontId="2" fillId="115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115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53" borderId="14" applyNumberFormat="0" applyAlignment="0" applyProtection="0"/>
    <xf numFmtId="169" fontId="2" fillId="115" borderId="14" applyNumberFormat="0" applyAlignment="0" applyProtection="0"/>
    <xf numFmtId="169" fontId="2" fillId="115" borderId="14" applyNumberFormat="0" applyAlignment="0" applyProtection="0"/>
    <xf numFmtId="169" fontId="2" fillId="115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2" fillId="0" borderId="16" applyNumberFormat="0" applyFill="0" applyAlignment="0" applyProtection="0"/>
    <xf numFmtId="169" fontId="2" fillId="0" borderId="16" applyNumberFormat="0" applyFill="0" applyAlignment="0" applyProtection="0"/>
    <xf numFmtId="169" fontId="2" fillId="0" borderId="16" applyNumberFormat="0" applyFill="0" applyAlignment="0" applyProtection="0"/>
    <xf numFmtId="169" fontId="2" fillId="0" borderId="16" applyNumberFormat="0" applyFill="0" applyAlignment="0" applyProtection="0"/>
    <xf numFmtId="169" fontId="2" fillId="0" borderId="16" applyNumberFormat="0" applyFill="0" applyAlignment="0" applyProtection="0"/>
    <xf numFmtId="169" fontId="2" fillId="0" borderId="17" applyNumberFormat="0" applyFill="0" applyAlignment="0" applyProtection="0"/>
    <xf numFmtId="169" fontId="115" fillId="0" borderId="17" applyNumberFormat="0" applyFill="0" applyAlignment="0" applyProtection="0"/>
    <xf numFmtId="169" fontId="2" fillId="0" borderId="17" applyNumberFormat="0" applyFill="0" applyAlignment="0" applyProtection="0"/>
    <xf numFmtId="169" fontId="2" fillId="0" borderId="17" applyNumberFormat="0" applyFill="0" applyAlignment="0" applyProtection="0"/>
    <xf numFmtId="169" fontId="2" fillId="0" borderId="17" applyNumberFormat="0" applyFill="0" applyAlignment="0" applyProtection="0"/>
    <xf numFmtId="169" fontId="2" fillId="0" borderId="18" applyNumberFormat="0" applyFill="0" applyAlignment="0" applyProtection="0"/>
    <xf numFmtId="169" fontId="2" fillId="0" borderId="18" applyNumberFormat="0" applyFill="0" applyAlignment="0" applyProtection="0"/>
    <xf numFmtId="169" fontId="2" fillId="0" borderId="18" applyNumberFormat="0" applyFill="0" applyAlignment="0" applyProtection="0"/>
    <xf numFmtId="169" fontId="2" fillId="0" borderId="18" applyNumberFormat="0" applyFill="0" applyAlignment="0" applyProtection="0"/>
    <xf numFmtId="169" fontId="2" fillId="0" borderId="18" applyNumberFormat="0" applyFill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116" fillId="0" borderId="0" applyBorder="0">
      <alignment horizontal="center" vertical="center" wrapText="1"/>
    </xf>
    <xf numFmtId="169" fontId="117" fillId="0" borderId="28" applyBorder="0">
      <alignment horizontal="center" vertical="center" wrapText="1"/>
    </xf>
    <xf numFmtId="169" fontId="117" fillId="0" borderId="28" applyBorder="0">
      <alignment horizontal="center" vertical="center" wrapText="1"/>
    </xf>
    <xf numFmtId="169" fontId="117" fillId="0" borderId="28" applyBorder="0">
      <alignment horizontal="center" vertical="center" wrapText="1"/>
    </xf>
    <xf numFmtId="169" fontId="117" fillId="0" borderId="28" applyBorder="0">
      <alignment horizontal="center" vertical="center" wrapText="1"/>
    </xf>
    <xf numFmtId="169" fontId="117" fillId="0" borderId="28" applyBorder="0">
      <alignment horizontal="center" vertical="center" wrapText="1"/>
    </xf>
    <xf numFmtId="177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2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69" fontId="2" fillId="54" borderId="15" applyNumberFormat="0" applyAlignment="0" applyProtection="0"/>
    <xf numFmtId="169" fontId="2" fillId="139" borderId="15" applyNumberFormat="0" applyAlignment="0" applyProtection="0"/>
    <xf numFmtId="169" fontId="2" fillId="54" borderId="15" applyNumberFormat="0" applyAlignment="0" applyProtection="0"/>
    <xf numFmtId="169" fontId="2" fillId="54" borderId="15" applyNumberFormat="0" applyAlignment="0" applyProtection="0"/>
    <xf numFmtId="169" fontId="2" fillId="54" borderId="15" applyNumberFormat="0" applyAlignment="0" applyProtection="0"/>
    <xf numFmtId="0" fontId="3" fillId="0" borderId="0"/>
    <xf numFmtId="169" fontId="123" fillId="0" borderId="0">
      <alignment horizontal="center" vertical="top" wrapText="1"/>
    </xf>
    <xf numFmtId="169" fontId="15" fillId="0" borderId="0">
      <alignment horizontal="center" vertical="center" wrapText="1"/>
    </xf>
    <xf numFmtId="169" fontId="124" fillId="73" borderId="0" applyFill="0">
      <alignment wrapText="1"/>
    </xf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55" borderId="0" applyNumberFormat="0" applyBorder="0" applyAlignment="0" applyProtection="0"/>
    <xf numFmtId="169" fontId="125" fillId="140" borderId="0" applyNumberFormat="0" applyBorder="0" applyAlignment="0" applyProtection="0"/>
    <xf numFmtId="169" fontId="2" fillId="55" borderId="0" applyNumberFormat="0" applyBorder="0" applyAlignment="0" applyProtection="0"/>
    <xf numFmtId="169" fontId="2" fillId="55" borderId="0" applyNumberFormat="0" applyBorder="0" applyAlignment="0" applyProtection="0"/>
    <xf numFmtId="169" fontId="2" fillId="55" borderId="0" applyNumberFormat="0" applyBorder="0" applyAlignment="0" applyProtection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0" fontId="2" fillId="0" borderId="0"/>
    <xf numFmtId="169" fontId="17" fillId="0" borderId="0"/>
    <xf numFmtId="169" fontId="17" fillId="0" borderId="0"/>
    <xf numFmtId="169" fontId="17" fillId="0" borderId="0"/>
    <xf numFmtId="169" fontId="106" fillId="0" borderId="0"/>
    <xf numFmtId="169" fontId="17" fillId="0" borderId="0"/>
    <xf numFmtId="169" fontId="17" fillId="0" borderId="0"/>
    <xf numFmtId="169" fontId="106" fillId="0" borderId="0"/>
    <xf numFmtId="169" fontId="106" fillId="0" borderId="0"/>
    <xf numFmtId="0" fontId="1" fillId="0" borderId="0"/>
    <xf numFmtId="169" fontId="106" fillId="0" borderId="0"/>
    <xf numFmtId="169" fontId="106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14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26" fillId="0" borderId="0"/>
    <xf numFmtId="169" fontId="114" fillId="0" borderId="0"/>
    <xf numFmtId="169" fontId="114" fillId="0" borderId="0"/>
    <xf numFmtId="169" fontId="106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0" fontId="17" fillId="0" borderId="0"/>
    <xf numFmtId="0" fontId="2" fillId="0" borderId="0"/>
    <xf numFmtId="169" fontId="9" fillId="0" borderId="0"/>
    <xf numFmtId="169" fontId="9" fillId="0" borderId="0"/>
    <xf numFmtId="169" fontId="9" fillId="0" borderId="0"/>
    <xf numFmtId="0" fontId="2" fillId="0" borderId="0"/>
    <xf numFmtId="191" fontId="9" fillId="0" borderId="0"/>
    <xf numFmtId="0" fontId="3" fillId="0" borderId="0"/>
    <xf numFmtId="169" fontId="9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2" fillId="0" borderId="0"/>
    <xf numFmtId="169" fontId="114" fillId="0" borderId="0"/>
    <xf numFmtId="169" fontId="114" fillId="0" borderId="0"/>
    <xf numFmtId="169" fontId="114" fillId="0" borderId="0"/>
    <xf numFmtId="0" fontId="17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26" fillId="0" borderId="0"/>
    <xf numFmtId="169" fontId="17" fillId="0" borderId="0"/>
    <xf numFmtId="169" fontId="17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27" fillId="0" borderId="0"/>
    <xf numFmtId="169" fontId="127" fillId="0" borderId="0"/>
    <xf numFmtId="0" fontId="13" fillId="0" borderId="0"/>
    <xf numFmtId="169" fontId="106" fillId="0" borderId="0"/>
    <xf numFmtId="169" fontId="127" fillId="0" borderId="0"/>
    <xf numFmtId="169" fontId="127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" fillId="0" borderId="0"/>
    <xf numFmtId="169" fontId="106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9" fillId="0" borderId="0"/>
    <xf numFmtId="169" fontId="17" fillId="0" borderId="0"/>
    <xf numFmtId="169" fontId="17" fillId="0" borderId="0"/>
    <xf numFmtId="169" fontId="2" fillId="37" borderId="0" applyNumberFormat="0" applyBorder="0" applyAlignment="0" applyProtection="0"/>
    <xf numFmtId="169" fontId="2" fillId="76" borderId="0" applyNumberFormat="0" applyBorder="0" applyAlignment="0" applyProtection="0"/>
    <xf numFmtId="169" fontId="2" fillId="37" borderId="0" applyNumberFormat="0" applyBorder="0" applyAlignment="0" applyProtection="0"/>
    <xf numFmtId="169" fontId="2" fillId="37" borderId="0" applyNumberFormat="0" applyBorder="0" applyAlignment="0" applyProtection="0"/>
    <xf numFmtId="169" fontId="2" fillId="37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56" borderId="21" applyNumberFormat="0" applyFont="0" applyAlignment="0" applyProtection="0"/>
    <xf numFmtId="191" fontId="2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141" borderId="21" applyNumberForma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56" borderId="21" applyNumberFormat="0" applyFont="0" applyAlignment="0" applyProtection="0"/>
    <xf numFmtId="169" fontId="106" fillId="141" borderId="21" applyNumberFormat="0" applyAlignment="0" applyProtection="0"/>
    <xf numFmtId="169" fontId="106" fillId="141" borderId="21" applyNumberFormat="0" applyAlignment="0" applyProtection="0"/>
    <xf numFmtId="169" fontId="106" fillId="141" borderId="21" applyNumberFormat="0" applyAlignment="0" applyProtection="0"/>
    <xf numFmtId="0" fontId="1" fillId="10" borderId="1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9" fontId="2" fillId="0" borderId="19" applyNumberFormat="0" applyFill="0" applyAlignment="0" applyProtection="0"/>
    <xf numFmtId="169" fontId="2" fillId="0" borderId="19" applyNumberFormat="0" applyFill="0" applyAlignment="0" applyProtection="0"/>
    <xf numFmtId="169" fontId="2" fillId="0" borderId="19" applyNumberFormat="0" applyFill="0" applyAlignment="0" applyProtection="0"/>
    <xf numFmtId="169" fontId="2" fillId="0" borderId="19" applyNumberFormat="0" applyFill="0" applyAlignment="0" applyProtection="0"/>
    <xf numFmtId="169" fontId="2" fillId="0" borderId="19" applyNumberFormat="0" applyFill="0" applyAlignment="0" applyProtection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4" fillId="0" borderId="0"/>
    <xf numFmtId="169" fontId="106" fillId="0" borderId="0"/>
    <xf numFmtId="169" fontId="3" fillId="0" borderId="0"/>
    <xf numFmtId="169" fontId="106" fillId="0" borderId="0"/>
    <xf numFmtId="169" fontId="106" fillId="0" borderId="0"/>
    <xf numFmtId="169" fontId="106" fillId="0" borderId="0"/>
    <xf numFmtId="169" fontId="3" fillId="0" borderId="0"/>
    <xf numFmtId="169" fontId="106" fillId="0" borderId="0"/>
    <xf numFmtId="169" fontId="106" fillId="0" borderId="0"/>
    <xf numFmtId="169" fontId="106" fillId="0" borderId="0"/>
    <xf numFmtId="169" fontId="106" fillId="0" borderId="0"/>
    <xf numFmtId="169" fontId="2" fillId="0" borderId="0" applyNumberFormat="0" applyFill="0" applyBorder="0" applyAlignment="0" applyProtection="0"/>
    <xf numFmtId="169" fontId="90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49" fontId="128" fillId="0" borderId="0">
      <alignment horizontal="center"/>
    </xf>
    <xf numFmtId="41" fontId="2" fillId="0" borderId="0" applyFont="0" applyFill="0" applyBorder="0" applyAlignment="0" applyProtection="0"/>
    <xf numFmtId="181" fontId="106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69" fontId="2" fillId="38" borderId="0" applyNumberFormat="0" applyBorder="0" applyAlignment="0" applyProtection="0"/>
    <xf numFmtId="169" fontId="2" fillId="77" borderId="0" applyNumberFormat="0" applyBorder="0" applyAlignment="0" applyProtection="0"/>
    <xf numFmtId="169" fontId="2" fillId="38" borderId="0" applyNumberFormat="0" applyBorder="0" applyAlignment="0" applyProtection="0"/>
    <xf numFmtId="169" fontId="2" fillId="38" borderId="0" applyNumberFormat="0" applyBorder="0" applyAlignment="0" applyProtection="0"/>
    <xf numFmtId="169" fontId="2" fillId="38" borderId="0" applyNumberFormat="0" applyBorder="0" applyAlignment="0" applyProtection="0"/>
    <xf numFmtId="44" fontId="89" fillId="0" borderId="0">
      <protection locked="0"/>
    </xf>
    <xf numFmtId="169" fontId="114" fillId="0" borderId="1" applyBorder="0">
      <alignment horizontal="center" vertical="center" wrapText="1"/>
    </xf>
    <xf numFmtId="169" fontId="114" fillId="0" borderId="1" applyBorder="0">
      <alignment horizontal="center" vertical="center" wrapText="1"/>
    </xf>
    <xf numFmtId="169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39" fillId="54" borderId="15" applyNumberFormat="0" applyAlignment="0" applyProtection="0"/>
    <xf numFmtId="169" fontId="65" fillId="0" borderId="0" applyNumberFormat="0" applyFill="0" applyBorder="0" applyAlignment="0" applyProtection="0"/>
    <xf numFmtId="169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0" fontId="3" fillId="0" borderId="0"/>
    <xf numFmtId="0" fontId="1" fillId="0" borderId="0"/>
    <xf numFmtId="0" fontId="1" fillId="0" borderId="0"/>
    <xf numFmtId="169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9" fontId="106" fillId="0" borderId="0"/>
    <xf numFmtId="0" fontId="9" fillId="0" borderId="0"/>
    <xf numFmtId="169" fontId="106" fillId="0" borderId="0"/>
    <xf numFmtId="169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69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69" fontId="114" fillId="0" borderId="0"/>
    <xf numFmtId="169" fontId="9" fillId="0" borderId="0"/>
    <xf numFmtId="169" fontId="114" fillId="0" borderId="0"/>
    <xf numFmtId="169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27" fillId="0" borderId="0"/>
    <xf numFmtId="0" fontId="1" fillId="0" borderId="0"/>
    <xf numFmtId="0" fontId="1" fillId="0" borderId="0"/>
    <xf numFmtId="169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6" fillId="0" borderId="0"/>
    <xf numFmtId="169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9" fontId="106" fillId="0" borderId="0"/>
    <xf numFmtId="169" fontId="17" fillId="0" borderId="0"/>
    <xf numFmtId="169" fontId="17" fillId="0" borderId="0"/>
    <xf numFmtId="169" fontId="17" fillId="0" borderId="0"/>
    <xf numFmtId="169" fontId="37" fillId="37" borderId="0" applyNumberFormat="0" applyBorder="0" applyAlignment="0" applyProtection="0"/>
    <xf numFmtId="169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0" fontId="1" fillId="10" borderId="1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169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8" fillId="0" borderId="19" applyNumberFormat="0" applyFill="0" applyAlignment="0" applyProtection="0"/>
    <xf numFmtId="169" fontId="106" fillId="0" borderId="0"/>
    <xf numFmtId="169" fontId="3" fillId="0" borderId="0"/>
    <xf numFmtId="169" fontId="67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81" fontId="106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2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27" fillId="0" borderId="1" applyBorder="0">
      <alignment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4" fillId="0" borderId="0"/>
    <xf numFmtId="0" fontId="134" fillId="0" borderId="0"/>
    <xf numFmtId="0" fontId="139" fillId="0" borderId="0"/>
    <xf numFmtId="0" fontId="140" fillId="0" borderId="0"/>
    <xf numFmtId="0" fontId="14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</cellStyleXfs>
  <cellXfs count="173">
    <xf numFmtId="0" fontId="0" fillId="0" borderId="0" xfId="0"/>
    <xf numFmtId="0" fontId="131" fillId="0" borderId="0" xfId="0" applyFont="1" applyAlignment="1" applyProtection="1">
      <alignment horizontal="center" vertical="top"/>
      <protection locked="0"/>
    </xf>
    <xf numFmtId="0" fontId="131" fillId="0" borderId="0" xfId="0" applyFont="1" applyFill="1" applyAlignment="1" applyProtection="1">
      <alignment horizontal="center" vertical="top"/>
      <protection locked="0"/>
    </xf>
    <xf numFmtId="192" fontId="131" fillId="0" borderId="0" xfId="61891" applyNumberFormat="1" applyFont="1" applyAlignment="1" applyProtection="1">
      <alignment horizontal="center" vertical="top"/>
      <protection locked="0"/>
    </xf>
    <xf numFmtId="0" fontId="132" fillId="0" borderId="0" xfId="0" applyFont="1" applyAlignment="1" applyProtection="1">
      <alignment horizontal="left" vertical="top"/>
      <protection locked="0"/>
    </xf>
    <xf numFmtId="41" fontId="131" fillId="0" borderId="0" xfId="61891" applyNumberFormat="1" applyFont="1" applyFill="1" applyAlignment="1" applyProtection="1">
      <alignment horizontal="center" vertical="top"/>
      <protection locked="0"/>
    </xf>
    <xf numFmtId="10" fontId="131" fillId="0" borderId="0" xfId="61892" applyNumberFormat="1" applyFont="1" applyAlignment="1" applyProtection="1">
      <alignment horizontal="center" vertical="top"/>
      <protection locked="0"/>
    </xf>
    <xf numFmtId="193" fontId="131" fillId="0" borderId="0" xfId="0" applyNumberFormat="1" applyFont="1" applyAlignment="1" applyProtection="1">
      <alignment horizontal="center" vertical="top"/>
      <protection locked="0"/>
    </xf>
    <xf numFmtId="1" fontId="133" fillId="0" borderId="1" xfId="59048" applyNumberFormat="1" applyFont="1" applyFill="1" applyBorder="1" applyAlignment="1" applyProtection="1">
      <alignment horizontal="center" vertical="center" wrapText="1"/>
      <protection locked="0"/>
    </xf>
    <xf numFmtId="194" fontId="131" fillId="0" borderId="0" xfId="0" applyNumberFormat="1" applyFont="1" applyAlignment="1" applyProtection="1">
      <alignment horizontal="center" vertical="top"/>
      <protection locked="0"/>
    </xf>
    <xf numFmtId="49" fontId="133" fillId="0" borderId="1" xfId="59048" applyNumberFormat="1" applyFont="1" applyFill="1" applyBorder="1" applyAlignment="1" applyProtection="1">
      <alignment horizontal="center" vertical="top" wrapText="1"/>
      <protection locked="0"/>
    </xf>
    <xf numFmtId="0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35" fillId="0" borderId="1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0" xfId="0" applyNumberFormat="1" applyFont="1" applyBorder="1" applyAlignment="1" applyProtection="1">
      <alignment horizontal="right" vertical="center"/>
      <protection locked="0"/>
    </xf>
    <xf numFmtId="0" fontId="79" fillId="143" borderId="1" xfId="0" applyFont="1" applyFill="1" applyBorder="1" applyAlignment="1" applyProtection="1">
      <alignment horizontal="center" vertical="center" wrapText="1"/>
      <protection locked="0"/>
    </xf>
    <xf numFmtId="0" fontId="136" fillId="143" borderId="1" xfId="0" applyFont="1" applyFill="1" applyBorder="1" applyAlignment="1">
      <alignment horizontal="center" vertical="center" wrapText="1"/>
    </xf>
    <xf numFmtId="49" fontId="136" fillId="143" borderId="1" xfId="0" applyNumberFormat="1" applyFont="1" applyFill="1" applyBorder="1" applyAlignment="1">
      <alignment horizontal="center" vertical="center" wrapText="1"/>
    </xf>
    <xf numFmtId="0" fontId="136" fillId="144" borderId="1" xfId="0" applyFont="1" applyFill="1" applyBorder="1" applyAlignment="1">
      <alignment horizontal="center" vertical="center" wrapText="1"/>
    </xf>
    <xf numFmtId="49" fontId="136" fillId="144" borderId="1" xfId="0" applyNumberFormat="1" applyFont="1" applyFill="1" applyBorder="1" applyAlignment="1">
      <alignment horizontal="center" vertical="center" wrapText="1"/>
    </xf>
    <xf numFmtId="0" fontId="79" fillId="145" borderId="1" xfId="0" applyFont="1" applyFill="1" applyBorder="1" applyAlignment="1" applyProtection="1">
      <alignment horizontal="center" vertical="center" wrapText="1"/>
      <protection locked="0"/>
    </xf>
    <xf numFmtId="49" fontId="136" fillId="145" borderId="1" xfId="0" applyNumberFormat="1" applyFont="1" applyFill="1" applyBorder="1" applyAlignment="1">
      <alignment horizontal="center" vertical="center" wrapText="1"/>
    </xf>
    <xf numFmtId="0" fontId="79" fillId="146" borderId="0" xfId="0" applyFont="1" applyFill="1" applyAlignment="1" applyProtection="1">
      <alignment horizontal="center" vertical="center" wrapText="1"/>
      <protection locked="0"/>
    </xf>
    <xf numFmtId="0" fontId="136" fillId="143" borderId="1" xfId="0" applyFont="1" applyFill="1" applyBorder="1" applyAlignment="1" applyProtection="1">
      <alignment horizontal="center" vertical="center" wrapText="1"/>
      <protection locked="0"/>
    </xf>
    <xf numFmtId="0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164" fontId="136" fillId="143" borderId="1" xfId="0" applyNumberFormat="1" applyFont="1" applyFill="1" applyBorder="1" applyAlignment="1" applyProtection="1">
      <alignment horizontal="center" vertical="center" wrapText="1"/>
      <protection hidden="1"/>
    </xf>
    <xf numFmtId="14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3" borderId="1" xfId="0" applyFont="1" applyFill="1" applyBorder="1" applyAlignment="1" applyProtection="1">
      <alignment horizontal="center" vertical="center" wrapText="1"/>
      <protection hidden="1"/>
    </xf>
    <xf numFmtId="165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4" borderId="1" xfId="0" applyFont="1" applyFill="1" applyBorder="1" applyAlignment="1" applyProtection="1">
      <alignment horizontal="center" vertical="center" wrapText="1"/>
      <protection locked="0"/>
    </xf>
    <xf numFmtId="0" fontId="136" fillId="144" borderId="1" xfId="0" applyNumberFormat="1" applyFont="1" applyFill="1" applyBorder="1" applyAlignment="1" applyProtection="1">
      <alignment horizontal="center" vertical="center" wrapText="1"/>
      <protection locked="0"/>
    </xf>
    <xf numFmtId="164" fontId="136" fillId="144" borderId="1" xfId="0" applyNumberFormat="1" applyFont="1" applyFill="1" applyBorder="1" applyAlignment="1" applyProtection="1">
      <alignment horizontal="center" vertical="center" wrapText="1"/>
      <protection hidden="1"/>
    </xf>
    <xf numFmtId="14" fontId="136" fillId="144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4" borderId="1" xfId="0" applyFont="1" applyFill="1" applyBorder="1" applyAlignment="1" applyProtection="1">
      <alignment horizontal="center" vertical="center" wrapText="1"/>
      <protection hidden="1"/>
    </xf>
    <xf numFmtId="165" fontId="136" fillId="144" borderId="1" xfId="0" applyNumberFormat="1" applyFont="1" applyFill="1" applyBorder="1" applyAlignment="1" applyProtection="1">
      <alignment horizontal="center" vertical="center" wrapText="1"/>
      <protection locked="0"/>
    </xf>
    <xf numFmtId="4" fontId="136" fillId="144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5" borderId="1" xfId="0" applyFont="1" applyFill="1" applyBorder="1" applyAlignment="1" applyProtection="1">
      <alignment horizontal="center" vertical="center" wrapText="1"/>
      <protection locked="0"/>
    </xf>
    <xf numFmtId="0" fontId="136" fillId="145" borderId="1" xfId="0" applyNumberFormat="1" applyFont="1" applyFill="1" applyBorder="1" applyAlignment="1" applyProtection="1">
      <alignment horizontal="center" vertical="center" wrapText="1"/>
      <protection locked="0"/>
    </xf>
    <xf numFmtId="164" fontId="136" fillId="145" borderId="1" xfId="0" applyNumberFormat="1" applyFont="1" applyFill="1" applyBorder="1" applyAlignment="1" applyProtection="1">
      <alignment horizontal="center" vertical="center" wrapText="1"/>
      <protection hidden="1"/>
    </xf>
    <xf numFmtId="14" fontId="136" fillId="145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5" borderId="1" xfId="0" applyFont="1" applyFill="1" applyBorder="1" applyAlignment="1" applyProtection="1">
      <alignment horizontal="center" vertical="center" wrapText="1"/>
      <protection hidden="1"/>
    </xf>
    <xf numFmtId="165" fontId="136" fillId="145" borderId="1" xfId="0" applyNumberFormat="1" applyFont="1" applyFill="1" applyBorder="1" applyAlignment="1" applyProtection="1">
      <alignment horizontal="center" vertical="center" wrapText="1"/>
      <protection locked="0"/>
    </xf>
    <xf numFmtId="4" fontId="136" fillId="145" borderId="1" xfId="0" applyNumberFormat="1" applyFont="1" applyFill="1" applyBorder="1" applyAlignment="1" applyProtection="1">
      <alignment horizontal="center" vertical="center" wrapText="1"/>
      <protection locked="0"/>
    </xf>
    <xf numFmtId="49" fontId="137" fillId="145" borderId="1" xfId="0" applyNumberFormat="1" applyFont="1" applyFill="1" applyBorder="1" applyAlignment="1">
      <alignment horizontal="center" vertical="center" wrapText="1"/>
    </xf>
    <xf numFmtId="0" fontId="136" fillId="146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6" borderId="1" xfId="0" applyFont="1" applyFill="1" applyBorder="1" applyAlignment="1" applyProtection="1">
      <alignment horizontal="center" vertical="center" wrapText="1"/>
      <protection locked="0"/>
    </xf>
    <xf numFmtId="14" fontId="136" fillId="146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6" borderId="1" xfId="0" applyFont="1" applyFill="1" applyBorder="1" applyAlignment="1" applyProtection="1">
      <alignment horizontal="center" vertical="center" wrapText="1"/>
      <protection hidden="1"/>
    </xf>
    <xf numFmtId="165" fontId="136" fillId="146" borderId="1" xfId="0" applyNumberFormat="1" applyFont="1" applyFill="1" applyBorder="1" applyAlignment="1" applyProtection="1">
      <alignment horizontal="center" vertical="center" wrapText="1"/>
      <protection locked="0"/>
    </xf>
    <xf numFmtId="4" fontId="136" fillId="146" borderId="1" xfId="0" applyNumberFormat="1" applyFont="1" applyFill="1" applyBorder="1" applyAlignment="1" applyProtection="1">
      <alignment horizontal="center" vertical="center" wrapText="1"/>
      <protection locked="0"/>
    </xf>
    <xf numFmtId="49" fontId="137" fillId="144" borderId="1" xfId="0" applyNumberFormat="1" applyFont="1" applyFill="1" applyBorder="1" applyAlignment="1">
      <alignment horizontal="center" vertical="center" wrapText="1"/>
    </xf>
    <xf numFmtId="0" fontId="136" fillId="147" borderId="1" xfId="0" applyFont="1" applyFill="1" applyBorder="1" applyAlignment="1" applyProtection="1">
      <alignment horizontal="center" vertical="center" wrapText="1"/>
      <protection locked="0"/>
    </xf>
    <xf numFmtId="0" fontId="136" fillId="147" borderId="1" xfId="0" applyNumberFormat="1" applyFont="1" applyFill="1" applyBorder="1" applyAlignment="1" applyProtection="1">
      <alignment horizontal="center" vertical="center" wrapText="1"/>
      <protection locked="0"/>
    </xf>
    <xf numFmtId="164" fontId="136" fillId="147" borderId="1" xfId="0" applyNumberFormat="1" applyFont="1" applyFill="1" applyBorder="1" applyAlignment="1" applyProtection="1">
      <alignment horizontal="center" vertical="center" wrapText="1"/>
      <protection hidden="1"/>
    </xf>
    <xf numFmtId="0" fontId="136" fillId="148" borderId="1" xfId="0" applyFont="1" applyFill="1" applyBorder="1" applyAlignment="1" applyProtection="1">
      <alignment horizontal="center" vertical="center" wrapText="1"/>
      <protection locked="0"/>
    </xf>
    <xf numFmtId="0" fontId="79" fillId="148" borderId="1" xfId="0" applyFont="1" applyFill="1" applyBorder="1" applyAlignment="1" applyProtection="1">
      <alignment horizontal="center" vertical="center" wrapText="1"/>
      <protection locked="0"/>
    </xf>
    <xf numFmtId="164" fontId="79" fillId="148" borderId="1" xfId="0" applyNumberFormat="1" applyFont="1" applyFill="1" applyBorder="1" applyAlignment="1" applyProtection="1">
      <alignment horizontal="center" vertical="center" wrapText="1"/>
      <protection hidden="1"/>
    </xf>
    <xf numFmtId="14" fontId="136" fillId="148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7" borderId="1" xfId="0" applyFont="1" applyFill="1" applyBorder="1" applyAlignment="1" applyProtection="1">
      <alignment horizontal="center" vertical="center" wrapText="1"/>
      <protection hidden="1"/>
    </xf>
    <xf numFmtId="14" fontId="136" fillId="147" borderId="1" xfId="0" applyNumberFormat="1" applyFont="1" applyFill="1" applyBorder="1" applyAlignment="1" applyProtection="1">
      <alignment horizontal="center" vertical="center" wrapText="1"/>
      <protection locked="0"/>
    </xf>
    <xf numFmtId="164" fontId="136" fillId="148" borderId="1" xfId="0" applyNumberFormat="1" applyFont="1" applyFill="1" applyBorder="1" applyAlignment="1" applyProtection="1">
      <alignment horizontal="center" vertical="center" wrapText="1"/>
      <protection hidden="1"/>
    </xf>
    <xf numFmtId="0" fontId="136" fillId="148" borderId="1" xfId="0" applyFont="1" applyFill="1" applyBorder="1" applyAlignment="1" applyProtection="1">
      <alignment horizontal="center" vertical="center" wrapText="1"/>
      <protection hidden="1"/>
    </xf>
    <xf numFmtId="0" fontId="136" fillId="149" borderId="1" xfId="0" applyFont="1" applyFill="1" applyBorder="1" applyAlignment="1" applyProtection="1">
      <alignment horizontal="center" vertical="center" wrapText="1"/>
      <protection locked="0"/>
    </xf>
    <xf numFmtId="0" fontId="79" fillId="149" borderId="1" xfId="0" applyFont="1" applyFill="1" applyBorder="1" applyAlignment="1" applyProtection="1">
      <alignment horizontal="center" vertical="center" wrapText="1"/>
      <protection locked="0"/>
    </xf>
    <xf numFmtId="0" fontId="136" fillId="149" borderId="1" xfId="0" applyNumberFormat="1" applyFont="1" applyFill="1" applyBorder="1" applyAlignment="1" applyProtection="1">
      <alignment horizontal="center" vertical="center" wrapText="1"/>
      <protection locked="0"/>
    </xf>
    <xf numFmtId="164" fontId="79" fillId="149" borderId="1" xfId="0" applyNumberFormat="1" applyFont="1" applyFill="1" applyBorder="1" applyAlignment="1" applyProtection="1">
      <alignment horizontal="center" vertical="center" wrapText="1"/>
      <protection hidden="1"/>
    </xf>
    <xf numFmtId="164" fontId="136" fillId="149" borderId="1" xfId="0" applyNumberFormat="1" applyFont="1" applyFill="1" applyBorder="1" applyAlignment="1" applyProtection="1">
      <alignment horizontal="center" vertical="center" wrapText="1"/>
      <protection hidden="1"/>
    </xf>
    <xf numFmtId="14" fontId="136" fillId="149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9" borderId="1" xfId="0" applyFont="1" applyFill="1" applyBorder="1" applyAlignment="1" applyProtection="1">
      <alignment horizontal="center" vertical="center" wrapText="1"/>
      <protection hidden="1"/>
    </xf>
    <xf numFmtId="0" fontId="136" fillId="148" borderId="1" xfId="0" applyFont="1" applyFill="1" applyBorder="1" applyAlignment="1" applyProtection="1">
      <alignment horizontal="center" vertical="top"/>
      <protection locked="0"/>
    </xf>
    <xf numFmtId="0" fontId="138" fillId="148" borderId="1" xfId="0" applyFont="1" applyFill="1" applyBorder="1" applyAlignment="1">
      <alignment horizontal="center" vertical="center" wrapText="1"/>
    </xf>
    <xf numFmtId="0" fontId="15" fillId="148" borderId="1" xfId="0" applyFont="1" applyFill="1" applyBorder="1" applyAlignment="1">
      <alignment horizontal="center" vertical="center" wrapText="1"/>
    </xf>
    <xf numFmtId="0" fontId="131" fillId="148" borderId="0" xfId="0" applyFont="1" applyFill="1" applyAlignment="1" applyProtection="1">
      <alignment horizontal="center" vertical="top"/>
      <protection locked="0"/>
    </xf>
    <xf numFmtId="0" fontId="79" fillId="147" borderId="1" xfId="0" applyFont="1" applyFill="1" applyBorder="1" applyAlignment="1" applyProtection="1">
      <alignment horizontal="center" vertical="center" wrapText="1"/>
      <protection locked="0"/>
    </xf>
    <xf numFmtId="0" fontId="79" fillId="147" borderId="0" xfId="0" applyFont="1" applyFill="1" applyAlignment="1" applyProtection="1">
      <alignment horizontal="center" vertical="center" wrapText="1"/>
      <protection locked="0"/>
    </xf>
    <xf numFmtId="0" fontId="79" fillId="148" borderId="0" xfId="0" applyFont="1" applyFill="1" applyAlignment="1" applyProtection="1">
      <alignment horizontal="center" vertical="center" wrapText="1"/>
      <protection locked="0"/>
    </xf>
    <xf numFmtId="0" fontId="136" fillId="148" borderId="1" xfId="0" applyFont="1" applyFill="1" applyBorder="1" applyAlignment="1">
      <alignment horizontal="center" vertical="center" wrapText="1"/>
    </xf>
    <xf numFmtId="0" fontId="83" fillId="148" borderId="1" xfId="0" applyFont="1" applyFill="1" applyBorder="1" applyAlignment="1">
      <alignment horizontal="center" vertical="center" wrapText="1"/>
    </xf>
    <xf numFmtId="0" fontId="79" fillId="143" borderId="0" xfId="0" applyFont="1" applyFill="1" applyAlignment="1" applyProtection="1">
      <alignment horizontal="center" vertical="center" wrapText="1"/>
      <protection locked="0"/>
    </xf>
    <xf numFmtId="0" fontId="79" fillId="144" borderId="0" xfId="0" applyFont="1" applyFill="1" applyAlignment="1" applyProtection="1">
      <alignment horizontal="center" vertical="center" wrapText="1"/>
      <protection locked="0"/>
    </xf>
    <xf numFmtId="0" fontId="79" fillId="145" borderId="0" xfId="0" applyFont="1" applyFill="1" applyAlignment="1" applyProtection="1">
      <alignment horizontal="center" vertical="center" wrapText="1"/>
      <protection locked="0"/>
    </xf>
    <xf numFmtId="0" fontId="79" fillId="149" borderId="0" xfId="0" applyFont="1" applyFill="1" applyAlignment="1" applyProtection="1">
      <alignment horizontal="center" vertical="center" wrapText="1"/>
      <protection locked="0"/>
    </xf>
    <xf numFmtId="0" fontId="136" fillId="149" borderId="1" xfId="0" applyFont="1" applyFill="1" applyBorder="1" applyAlignment="1">
      <alignment horizontal="center" vertical="center" wrapText="1"/>
    </xf>
    <xf numFmtId="0" fontId="79" fillId="148" borderId="0" xfId="0" applyFont="1" applyFill="1" applyAlignment="1" applyProtection="1">
      <alignment horizontal="center" vertical="top"/>
      <protection locked="0"/>
    </xf>
    <xf numFmtId="49" fontId="136" fillId="149" borderId="1" xfId="0" applyNumberFormat="1" applyFont="1" applyFill="1" applyBorder="1" applyAlignment="1">
      <alignment horizontal="center" vertical="center" wrapText="1"/>
    </xf>
    <xf numFmtId="164" fontId="83" fillId="149" borderId="1" xfId="59048" applyNumberFormat="1" applyFont="1" applyFill="1" applyBorder="1" applyAlignment="1" applyProtection="1">
      <alignment horizontal="center" vertical="center" wrapText="1"/>
      <protection locked="0"/>
    </xf>
    <xf numFmtId="165" fontId="136" fillId="149" borderId="1" xfId="0" applyNumberFormat="1" applyFont="1" applyFill="1" applyBorder="1" applyAlignment="1" applyProtection="1">
      <alignment horizontal="center" vertical="center" wrapText="1"/>
      <protection locked="0"/>
    </xf>
    <xf numFmtId="4" fontId="136" fillId="149" borderId="1" xfId="0" applyNumberFormat="1" applyFont="1" applyFill="1" applyBorder="1" applyAlignment="1" applyProtection="1">
      <alignment horizontal="center" vertical="center" wrapText="1"/>
      <protection locked="0"/>
    </xf>
    <xf numFmtId="49" fontId="137" fillId="149" borderId="1" xfId="0" applyNumberFormat="1" applyFont="1" applyFill="1" applyBorder="1" applyAlignment="1">
      <alignment horizontal="center" vertical="center" wrapText="1"/>
    </xf>
    <xf numFmtId="0" fontId="136" fillId="150" borderId="1" xfId="0" applyFont="1" applyFill="1" applyBorder="1" applyAlignment="1" applyProtection="1">
      <alignment horizontal="center" vertical="center" wrapText="1"/>
      <protection locked="0"/>
    </xf>
    <xf numFmtId="0" fontId="136" fillId="150" borderId="1" xfId="0" applyNumberFormat="1" applyFont="1" applyFill="1" applyBorder="1" applyAlignment="1" applyProtection="1">
      <alignment horizontal="center" vertical="center" wrapText="1"/>
      <protection locked="0"/>
    </xf>
    <xf numFmtId="164" fontId="136" fillId="150" borderId="1" xfId="0" applyNumberFormat="1" applyFont="1" applyFill="1" applyBorder="1" applyAlignment="1" applyProtection="1">
      <alignment horizontal="center" vertical="center" wrapText="1"/>
      <protection hidden="1"/>
    </xf>
    <xf numFmtId="195" fontId="135" fillId="150" borderId="1" xfId="59048" applyNumberFormat="1" applyFont="1" applyFill="1" applyBorder="1" applyAlignment="1" applyProtection="1">
      <alignment horizontal="center" vertical="center" wrapText="1"/>
      <protection locked="0"/>
    </xf>
    <xf numFmtId="0" fontId="136" fillId="150" borderId="1" xfId="0" applyFont="1" applyFill="1" applyBorder="1" applyAlignment="1" applyProtection="1">
      <alignment horizontal="center" vertical="center" wrapText="1"/>
      <protection hidden="1"/>
    </xf>
    <xf numFmtId="14" fontId="136" fillId="150" borderId="1" xfId="0" applyNumberFormat="1" applyFont="1" applyFill="1" applyBorder="1" applyAlignment="1" applyProtection="1">
      <alignment horizontal="center" vertical="center" wrapText="1"/>
      <protection locked="0"/>
    </xf>
    <xf numFmtId="0" fontId="79" fillId="150" borderId="1" xfId="0" applyFont="1" applyFill="1" applyBorder="1" applyAlignment="1" applyProtection="1">
      <alignment horizontal="center" vertical="center" wrapText="1"/>
      <protection locked="0"/>
    </xf>
    <xf numFmtId="0" fontId="79" fillId="150" borderId="0" xfId="0" applyFont="1" applyFill="1" applyAlignment="1" applyProtection="1">
      <alignment horizontal="center" vertical="center" wrapText="1"/>
      <protection locked="0"/>
    </xf>
    <xf numFmtId="0" fontId="136" fillId="148" borderId="31" xfId="0" applyFont="1" applyFill="1" applyBorder="1" applyAlignment="1">
      <alignment horizontal="center" vertical="center" wrapText="1"/>
    </xf>
    <xf numFmtId="0" fontId="136" fillId="145" borderId="1" xfId="0" applyFont="1" applyFill="1" applyBorder="1" applyAlignment="1">
      <alignment horizontal="center" vertical="center" wrapText="1"/>
    </xf>
    <xf numFmtId="164" fontId="79" fillId="150" borderId="1" xfId="0" applyNumberFormat="1" applyFont="1" applyFill="1" applyBorder="1" applyAlignment="1" applyProtection="1">
      <alignment horizontal="center" vertical="center" wrapText="1"/>
      <protection hidden="1"/>
    </xf>
    <xf numFmtId="0" fontId="136" fillId="150" borderId="1" xfId="0" applyFont="1" applyFill="1" applyBorder="1" applyAlignment="1" applyProtection="1">
      <alignment horizontal="center" vertical="center"/>
      <protection locked="0"/>
    </xf>
    <xf numFmtId="0" fontId="136" fillId="150" borderId="1" xfId="0" applyFont="1" applyFill="1" applyBorder="1" applyAlignment="1" applyProtection="1">
      <alignment horizontal="center" vertical="top" wrapText="1"/>
      <protection locked="0"/>
    </xf>
    <xf numFmtId="1" fontId="131" fillId="0" borderId="0" xfId="0" applyNumberFormat="1" applyFont="1" applyFill="1" applyAlignment="1" applyProtection="1">
      <alignment horizontal="center" vertical="top"/>
      <protection locked="0"/>
    </xf>
    <xf numFmtId="0" fontId="136" fillId="150" borderId="1" xfId="0" applyFont="1" applyFill="1" applyBorder="1" applyAlignment="1">
      <alignment horizontal="center" vertical="center" wrapText="1"/>
    </xf>
    <xf numFmtId="0" fontId="83" fillId="150" borderId="1" xfId="0" applyFont="1" applyFill="1" applyBorder="1" applyAlignment="1">
      <alignment horizontal="center" vertical="center" wrapText="1"/>
    </xf>
    <xf numFmtId="0" fontId="83" fillId="150" borderId="51" xfId="61895" applyFont="1" applyFill="1" applyBorder="1" applyAlignment="1">
      <alignment horizontal="left" vertical="center" wrapText="1"/>
    </xf>
    <xf numFmtId="0" fontId="83" fillId="150" borderId="51" xfId="61911" applyFont="1" applyFill="1" applyBorder="1" applyAlignment="1">
      <alignment horizontal="left" vertical="center" wrapText="1"/>
    </xf>
    <xf numFmtId="0" fontId="136" fillId="0" borderId="1" xfId="0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Fill="1" applyAlignment="1" applyProtection="1">
      <alignment horizontal="center" vertical="center" wrapText="1"/>
      <protection locked="0"/>
    </xf>
    <xf numFmtId="0" fontId="136" fillId="150" borderId="51" xfId="0" applyFont="1" applyFill="1" applyBorder="1" applyAlignment="1" applyProtection="1">
      <alignment horizontal="center" vertical="center" wrapText="1"/>
      <protection locked="0"/>
    </xf>
    <xf numFmtId="0" fontId="136" fillId="150" borderId="51" xfId="0" applyNumberFormat="1" applyFont="1" applyFill="1" applyBorder="1" applyAlignment="1" applyProtection="1">
      <alignment horizontal="center" vertical="center" wrapText="1"/>
      <protection locked="0"/>
    </xf>
    <xf numFmtId="164" fontId="136" fillId="150" borderId="51" xfId="0" applyNumberFormat="1" applyFont="1" applyFill="1" applyBorder="1" applyAlignment="1" applyProtection="1">
      <alignment horizontal="center" vertical="center" wrapText="1"/>
      <protection hidden="1"/>
    </xf>
    <xf numFmtId="14" fontId="136" fillId="150" borderId="51" xfId="0" applyNumberFormat="1" applyFont="1" applyFill="1" applyBorder="1" applyAlignment="1" applyProtection="1">
      <alignment horizontal="center" vertical="center" wrapText="1"/>
      <protection locked="0"/>
    </xf>
    <xf numFmtId="0" fontId="136" fillId="150" borderId="51" xfId="0" applyFont="1" applyFill="1" applyBorder="1" applyAlignment="1" applyProtection="1">
      <alignment horizontal="center" vertical="center" wrapText="1"/>
      <protection hidden="1"/>
    </xf>
    <xf numFmtId="165" fontId="136" fillId="150" borderId="51" xfId="0" applyNumberFormat="1" applyFont="1" applyFill="1" applyBorder="1" applyAlignment="1" applyProtection="1">
      <alignment horizontal="center" vertical="center" wrapText="1"/>
      <protection locked="0"/>
    </xf>
    <xf numFmtId="4" fontId="136" fillId="150" borderId="51" xfId="0" applyNumberFormat="1" applyFont="1" applyFill="1" applyBorder="1" applyAlignment="1" applyProtection="1">
      <alignment horizontal="center" vertical="center" wrapText="1"/>
      <protection locked="0"/>
    </xf>
    <xf numFmtId="1" fontId="83" fillId="150" borderId="51" xfId="59048" applyNumberFormat="1" applyFont="1" applyFill="1" applyBorder="1" applyAlignment="1" applyProtection="1">
      <alignment horizontal="center" vertical="center" wrapText="1"/>
      <protection locked="0"/>
    </xf>
    <xf numFmtId="0" fontId="136" fillId="150" borderId="51" xfId="0" applyFont="1" applyFill="1" applyBorder="1" applyAlignment="1">
      <alignment horizontal="center" vertical="center" wrapText="1"/>
    </xf>
    <xf numFmtId="0" fontId="79" fillId="150" borderId="51" xfId="0" applyFont="1" applyFill="1" applyBorder="1" applyAlignment="1" applyProtection="1">
      <alignment horizontal="center" vertical="center" wrapText="1"/>
      <protection locked="0"/>
    </xf>
    <xf numFmtId="49" fontId="136" fillId="150" borderId="51" xfId="0" applyNumberFormat="1" applyFont="1" applyFill="1" applyBorder="1" applyAlignment="1">
      <alignment horizontal="center" vertical="center" wrapText="1"/>
    </xf>
    <xf numFmtId="0" fontId="79" fillId="151" borderId="0" xfId="0" applyFont="1" applyFill="1" applyAlignment="1" applyProtection="1">
      <alignment horizontal="center" vertical="center" wrapText="1"/>
      <protection locked="0"/>
    </xf>
    <xf numFmtId="0" fontId="83" fillId="150" borderId="51" xfId="0" applyFont="1" applyFill="1" applyBorder="1" applyAlignment="1">
      <alignment horizontal="center" vertical="center" wrapText="1"/>
    </xf>
    <xf numFmtId="164" fontId="79" fillId="150" borderId="51" xfId="0" applyNumberFormat="1" applyFont="1" applyFill="1" applyBorder="1" applyAlignment="1" applyProtection="1">
      <alignment horizontal="center" vertical="center" wrapText="1"/>
      <protection hidden="1"/>
    </xf>
    <xf numFmtId="49" fontId="136" fillId="150" borderId="1" xfId="0" applyNumberFormat="1" applyFont="1" applyFill="1" applyBorder="1" applyAlignment="1">
      <alignment horizontal="center" vertical="center" wrapText="1"/>
    </xf>
    <xf numFmtId="165" fontId="136" fillId="150" borderId="1" xfId="0" applyNumberFormat="1" applyFont="1" applyFill="1" applyBorder="1" applyAlignment="1" applyProtection="1">
      <alignment horizontal="center" vertical="center" wrapText="1"/>
      <protection locked="0"/>
    </xf>
    <xf numFmtId="4" fontId="136" fillId="150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8" borderId="51" xfId="0" applyFont="1" applyFill="1" applyBorder="1" applyAlignment="1" applyProtection="1">
      <alignment horizontal="center" vertical="center" wrapText="1"/>
      <protection locked="0"/>
    </xf>
    <xf numFmtId="0" fontId="79" fillId="145" borderId="51" xfId="0" applyFont="1" applyFill="1" applyBorder="1" applyAlignment="1" applyProtection="1">
      <alignment horizontal="center" vertical="center" wrapText="1"/>
      <protection locked="0"/>
    </xf>
    <xf numFmtId="49" fontId="135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6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184" fontId="135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135" fillId="0" borderId="32" xfId="28" applyNumberFormat="1" applyFont="1" applyFill="1" applyBorder="1" applyAlignment="1" applyProtection="1">
      <alignment horizontal="center" vertical="top" wrapText="1"/>
      <protection locked="0"/>
    </xf>
    <xf numFmtId="184" fontId="135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135" fillId="0" borderId="32" xfId="0" applyNumberFormat="1" applyFont="1" applyFill="1" applyBorder="1" applyAlignment="1" applyProtection="1">
      <alignment horizontal="center" vertical="top" wrapText="1"/>
      <protection locked="0"/>
    </xf>
    <xf numFmtId="182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182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3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6" xfId="0" applyNumberFormat="1" applyFont="1" applyFill="1" applyBorder="1" applyAlignment="1" applyProtection="1">
      <alignment horizontal="center" vertical="top" wrapText="1"/>
      <protection locked="0"/>
    </xf>
    <xf numFmtId="184" fontId="133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133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3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2" xfId="59048" applyNumberFormat="1" applyFont="1" applyFill="1" applyBorder="1" applyAlignment="1" applyProtection="1">
      <alignment horizontal="center" vertical="top" wrapText="1"/>
      <protection locked="0"/>
    </xf>
    <xf numFmtId="184" fontId="133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133" fillId="0" borderId="32" xfId="28" applyNumberFormat="1" applyFont="1" applyFill="1" applyBorder="1" applyAlignment="1" applyProtection="1">
      <alignment horizontal="center" vertical="top" wrapText="1"/>
      <protection locked="0"/>
    </xf>
    <xf numFmtId="184" fontId="135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6" xfId="0" applyNumberFormat="1" applyFont="1" applyFill="1" applyBorder="1" applyAlignment="1" applyProtection="1">
      <alignment horizontal="center" vertical="top" wrapText="1"/>
      <protection locked="0"/>
    </xf>
    <xf numFmtId="184" fontId="133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5" xfId="59048" applyNumberFormat="1" applyFont="1" applyFill="1" applyBorder="1" applyAlignment="1" applyProtection="1">
      <alignment horizontal="center" vertical="top" wrapText="1"/>
      <protection locked="0"/>
    </xf>
    <xf numFmtId="165" fontId="135" fillId="0" borderId="1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5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6" xfId="59048" applyNumberFormat="1" applyFont="1" applyFill="1" applyBorder="1" applyAlignment="1" applyProtection="1">
      <alignment horizontal="center" vertical="top" wrapText="1"/>
      <protection locked="0"/>
    </xf>
    <xf numFmtId="4" fontId="133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133" fillId="0" borderId="32" xfId="59048" applyNumberFormat="1" applyFont="1" applyFill="1" applyBorder="1" applyAlignment="1" applyProtection="1">
      <alignment horizontal="center" vertical="top" wrapText="1"/>
      <protection locked="0"/>
    </xf>
    <xf numFmtId="182" fontId="133" fillId="0" borderId="31" xfId="59048" applyNumberFormat="1" applyFont="1" applyFill="1" applyBorder="1" applyAlignment="1" applyProtection="1">
      <alignment horizontal="center" vertical="top" wrapText="1"/>
      <protection locked="0"/>
    </xf>
    <xf numFmtId="182" fontId="133" fillId="0" borderId="32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3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45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6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7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8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9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50" xfId="59048" applyNumberFormat="1" applyFont="1" applyFill="1" applyBorder="1" applyAlignment="1" applyProtection="1">
      <alignment horizontal="center" vertical="center" wrapText="1"/>
      <protection locked="0"/>
    </xf>
  </cellXfs>
  <cellStyles count="61912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HyperLink" xfId="61896"/>
    <cellStyle name="HyperLink 10" xfId="61906"/>
    <cellStyle name="HyperLink 11" xfId="61907"/>
    <cellStyle name="HyperLink 12" xfId="61908"/>
    <cellStyle name="HyperLink 13" xfId="61909"/>
    <cellStyle name="HyperLink 14" xfId="61910"/>
    <cellStyle name="HyperLink 2" xfId="61898"/>
    <cellStyle name="HyperLink 3" xfId="61899"/>
    <cellStyle name="HyperLink 4" xfId="61900"/>
    <cellStyle name="HyperLink 5" xfId="61901"/>
    <cellStyle name="HyperLink 6" xfId="61902"/>
    <cellStyle name="HyperLink 7" xfId="61903"/>
    <cellStyle name="HyperLink 8" xfId="61904"/>
    <cellStyle name="HyperLink 9" xfId="61905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 99" xfId="61897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84" xfId="61895"/>
    <cellStyle name="Обычный 285" xfId="61911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FD41"/>
  <sheetViews>
    <sheetView tabSelected="1" zoomScale="90" zoomScaleNormal="90" workbookViewId="0">
      <pane xSplit="16" ySplit="7" topLeftCell="Q15" activePane="bottomRight" state="frozen"/>
      <selection pane="topRight" activeCell="Q1" sqref="Q1"/>
      <selection pane="bottomLeft" activeCell="A8" sqref="A8"/>
      <selection pane="bottomRight" activeCell="A22" sqref="A22"/>
    </sheetView>
  </sheetViews>
  <sheetFormatPr defaultColWidth="9.140625" defaultRowHeight="12.75"/>
  <cols>
    <col min="1" max="1" width="7.28515625" style="1" customWidth="1"/>
    <col min="2" max="2" width="8.7109375" style="1" customWidth="1"/>
    <col min="3" max="4" width="11.28515625" style="1" customWidth="1"/>
    <col min="5" max="5" width="9.42578125" style="1" customWidth="1"/>
    <col min="6" max="6" width="7.85546875" style="1" customWidth="1"/>
    <col min="7" max="7" width="36.42578125" style="1" customWidth="1"/>
    <col min="8" max="8" width="10.140625" style="1" customWidth="1"/>
    <col min="9" max="9" width="13" style="1" customWidth="1"/>
    <col min="10" max="10" width="10.42578125" style="1" customWidth="1"/>
    <col min="11" max="11" width="11" style="1" customWidth="1"/>
    <col min="12" max="12" width="10.140625" style="1" customWidth="1"/>
    <col min="13" max="13" width="17.5703125" style="1" customWidth="1"/>
    <col min="14" max="14" width="17.42578125" style="1" customWidth="1"/>
    <col min="15" max="15" width="21.5703125" style="1" customWidth="1"/>
    <col min="16" max="16" width="20.28515625" style="1" customWidth="1"/>
    <col min="17" max="17" width="13.85546875" style="1" customWidth="1"/>
    <col min="18" max="18" width="14.28515625" style="1" customWidth="1"/>
    <col min="19" max="19" width="14.5703125" style="1" customWidth="1"/>
    <col min="20" max="20" width="14.42578125" style="1" customWidth="1"/>
    <col min="21" max="21" width="15.28515625" style="1" customWidth="1"/>
    <col min="22" max="22" width="12.85546875" style="1" customWidth="1"/>
    <col min="23" max="23" width="15.7109375" style="1" customWidth="1"/>
    <col min="24" max="24" width="17.7109375" style="1" customWidth="1"/>
    <col min="25" max="25" width="17.42578125" style="1" customWidth="1"/>
    <col min="26" max="26" width="26.140625" style="1" hidden="1" customWidth="1"/>
    <col min="27" max="27" width="24" style="1" hidden="1" customWidth="1"/>
    <col min="28" max="28" width="14.28515625" style="1" hidden="1" customWidth="1"/>
    <col min="29" max="29" width="18" style="1" hidden="1" customWidth="1"/>
    <col min="30" max="30" width="19.140625" style="1" hidden="1" customWidth="1"/>
    <col min="31" max="31" width="22.42578125" style="1" hidden="1" customWidth="1"/>
    <col min="32" max="32" width="16.28515625" style="1" hidden="1" customWidth="1"/>
    <col min="33" max="33" width="18.140625" style="1" hidden="1" customWidth="1"/>
    <col min="34" max="34" width="15.5703125" style="1" hidden="1" customWidth="1"/>
    <col min="35" max="35" width="18.85546875" style="1" hidden="1" customWidth="1"/>
    <col min="36" max="36" width="13.7109375" style="1" hidden="1" customWidth="1"/>
    <col min="37" max="37" width="14.5703125" style="1" hidden="1" customWidth="1"/>
    <col min="38" max="38" width="16.85546875" style="1" hidden="1" customWidth="1"/>
    <col min="39" max="39" width="19" style="1" hidden="1" customWidth="1"/>
    <col min="40" max="40" width="15.28515625" style="1" hidden="1" customWidth="1"/>
    <col min="41" max="41" width="15" style="1" hidden="1" customWidth="1"/>
    <col min="42" max="42" width="14.140625" style="1" hidden="1" customWidth="1"/>
    <col min="43" max="43" width="14" style="1" hidden="1" customWidth="1"/>
    <col min="44" max="44" width="42.85546875" style="1" hidden="1" customWidth="1"/>
    <col min="45" max="45" width="15.85546875" style="1" hidden="1" customWidth="1"/>
    <col min="46" max="46" width="22.42578125" style="1" hidden="1" customWidth="1"/>
    <col min="47" max="47" width="17.28515625" style="1" hidden="1" customWidth="1"/>
    <col min="48" max="49" width="13.85546875" style="1" hidden="1" customWidth="1"/>
    <col min="50" max="50" width="16.5703125" style="1" hidden="1" customWidth="1"/>
    <col min="51" max="51" width="13.28515625" style="1" customWidth="1"/>
    <col min="52" max="52" width="20" style="1" customWidth="1"/>
    <col min="53" max="53" width="15.5703125" style="1" customWidth="1"/>
    <col min="54" max="54" width="20.85546875" style="1" customWidth="1"/>
    <col min="55" max="55" width="24.42578125" style="1" customWidth="1"/>
    <col min="56" max="56" width="17.28515625" style="1" customWidth="1"/>
    <col min="57" max="57" width="9.140625" style="1"/>
    <col min="58" max="58" width="9.7109375" style="1" customWidth="1"/>
    <col min="59" max="59" width="13.7109375" style="1" customWidth="1"/>
    <col min="60" max="60" width="13.7109375" style="1" bestFit="1" customWidth="1"/>
    <col min="61" max="61" width="16" style="1" customWidth="1"/>
    <col min="62" max="62" width="16.28515625" style="1" customWidth="1"/>
    <col min="63" max="63" width="17.28515625" style="1" customWidth="1"/>
    <col min="64" max="64" width="23.42578125" style="1" customWidth="1"/>
    <col min="65" max="65" width="13.85546875" style="1" customWidth="1"/>
    <col min="66" max="66" width="16.42578125" style="1" customWidth="1"/>
    <col min="67" max="74" width="9.140625" style="1"/>
    <col min="75" max="75" width="16.140625" style="1" customWidth="1"/>
    <col min="76" max="16384" width="9.140625" style="1"/>
  </cols>
  <sheetData>
    <row r="1" spans="1:75 16384:16384" ht="23.25">
      <c r="A1" s="4" t="s">
        <v>50</v>
      </c>
      <c r="J1" s="6"/>
      <c r="K1" s="6"/>
      <c r="L1" s="6"/>
      <c r="P1" s="14"/>
      <c r="Q1" s="3"/>
      <c r="R1" s="3"/>
      <c r="S1" s="3"/>
      <c r="T1" s="3"/>
      <c r="U1" s="3"/>
      <c r="V1" s="3"/>
      <c r="W1" s="9"/>
      <c r="AC1" s="2"/>
    </row>
    <row r="2" spans="1:75 16384:16384" ht="15.75" hidden="1" customHeight="1">
      <c r="F2" s="6"/>
      <c r="G2" s="6"/>
      <c r="P2" s="14"/>
      <c r="Q2" s="3"/>
      <c r="R2" s="3"/>
      <c r="S2" s="3"/>
      <c r="T2" s="3"/>
      <c r="U2" s="3"/>
      <c r="V2" s="3"/>
      <c r="AU2" s="7"/>
    </row>
    <row r="3" spans="1:75 16384:16384" s="2" customFormat="1" ht="15.75" hidden="1">
      <c r="F3" s="5"/>
      <c r="G3" s="5"/>
      <c r="H3" s="5"/>
      <c r="P3" s="14"/>
    </row>
    <row r="4" spans="1:75 16384:16384" s="2" customFormat="1" ht="30" customHeight="1">
      <c r="A4" s="131" t="s">
        <v>6</v>
      </c>
      <c r="B4" s="131" t="s">
        <v>0</v>
      </c>
      <c r="C4" s="129" t="s">
        <v>2</v>
      </c>
      <c r="D4" s="130"/>
      <c r="E4" s="131" t="s">
        <v>8</v>
      </c>
      <c r="F4" s="131" t="s">
        <v>3</v>
      </c>
      <c r="G4" s="131" t="s">
        <v>4</v>
      </c>
      <c r="H4" s="131" t="s">
        <v>32</v>
      </c>
      <c r="I4" s="131" t="s">
        <v>33</v>
      </c>
      <c r="J4" s="131" t="s">
        <v>31</v>
      </c>
      <c r="K4" s="131" t="s">
        <v>28</v>
      </c>
      <c r="L4" s="131" t="s">
        <v>30</v>
      </c>
      <c r="M4" s="131" t="s">
        <v>10</v>
      </c>
      <c r="N4" s="131" t="s">
        <v>11</v>
      </c>
      <c r="O4" s="133" t="s">
        <v>27</v>
      </c>
      <c r="P4" s="133" t="s">
        <v>26</v>
      </c>
      <c r="Q4" s="167" t="s">
        <v>47</v>
      </c>
      <c r="R4" s="168"/>
      <c r="S4" s="168"/>
      <c r="T4" s="169"/>
      <c r="U4" s="131" t="s">
        <v>9</v>
      </c>
      <c r="V4" s="131" t="s">
        <v>16</v>
      </c>
      <c r="W4" s="131" t="s">
        <v>157</v>
      </c>
      <c r="X4" s="158" t="s">
        <v>53</v>
      </c>
      <c r="Y4" s="158" t="s">
        <v>54</v>
      </c>
      <c r="Z4" s="159" t="s">
        <v>29</v>
      </c>
      <c r="AA4" s="160"/>
      <c r="AB4" s="160"/>
      <c r="AC4" s="161"/>
      <c r="AD4" s="159" t="s">
        <v>7</v>
      </c>
      <c r="AE4" s="160"/>
      <c r="AF4" s="160"/>
      <c r="AG4" s="160"/>
      <c r="AH4" s="160"/>
      <c r="AI4" s="160"/>
      <c r="AJ4" s="160"/>
      <c r="AK4" s="160"/>
      <c r="AL4" s="160"/>
      <c r="AM4" s="161"/>
      <c r="AN4" s="147" t="s">
        <v>1</v>
      </c>
      <c r="AO4" s="147" t="s">
        <v>12</v>
      </c>
      <c r="AP4" s="153" t="s">
        <v>35</v>
      </c>
      <c r="AQ4" s="154"/>
      <c r="AR4" s="154"/>
      <c r="AS4" s="154"/>
      <c r="AT4" s="154"/>
      <c r="AU4" s="154"/>
      <c r="AV4" s="154"/>
      <c r="AW4" s="155"/>
      <c r="AX4" s="145" t="s">
        <v>44</v>
      </c>
      <c r="AY4" s="129" t="s">
        <v>29</v>
      </c>
      <c r="AZ4" s="157"/>
      <c r="BA4" s="157"/>
      <c r="BB4" s="130"/>
      <c r="BC4" s="129" t="s">
        <v>7</v>
      </c>
      <c r="BD4" s="157"/>
      <c r="BE4" s="157"/>
      <c r="BF4" s="157"/>
      <c r="BG4" s="157"/>
      <c r="BH4" s="157"/>
      <c r="BI4" s="157"/>
      <c r="BJ4" s="157"/>
      <c r="BK4" s="157"/>
      <c r="BL4" s="130"/>
      <c r="BM4" s="131" t="s">
        <v>1</v>
      </c>
      <c r="BN4" s="131" t="s">
        <v>12</v>
      </c>
      <c r="BO4" s="142" t="s">
        <v>35</v>
      </c>
      <c r="BP4" s="143"/>
      <c r="BQ4" s="143"/>
      <c r="BR4" s="143"/>
      <c r="BS4" s="143"/>
      <c r="BT4" s="143"/>
      <c r="BU4" s="143"/>
      <c r="BV4" s="144"/>
      <c r="BW4" s="137" t="s">
        <v>44</v>
      </c>
    </row>
    <row r="5" spans="1:75 16384:16384" s="2" customFormat="1" ht="43.5" customHeight="1">
      <c r="A5" s="141"/>
      <c r="B5" s="141"/>
      <c r="C5" s="131" t="s">
        <v>15</v>
      </c>
      <c r="D5" s="131" t="s">
        <v>49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66"/>
      <c r="P5" s="166"/>
      <c r="Q5" s="170"/>
      <c r="R5" s="171"/>
      <c r="S5" s="171"/>
      <c r="T5" s="172"/>
      <c r="U5" s="141"/>
      <c r="V5" s="141"/>
      <c r="W5" s="141"/>
      <c r="X5" s="158"/>
      <c r="Y5" s="158"/>
      <c r="Z5" s="147" t="s">
        <v>34</v>
      </c>
      <c r="AA5" s="147" t="s">
        <v>17</v>
      </c>
      <c r="AB5" s="147" t="s">
        <v>13</v>
      </c>
      <c r="AC5" s="147" t="s">
        <v>14</v>
      </c>
      <c r="AD5" s="147" t="s">
        <v>18</v>
      </c>
      <c r="AE5" s="147" t="s">
        <v>19</v>
      </c>
      <c r="AF5" s="159" t="s">
        <v>20</v>
      </c>
      <c r="AG5" s="161"/>
      <c r="AH5" s="147" t="s">
        <v>21</v>
      </c>
      <c r="AI5" s="159" t="s">
        <v>22</v>
      </c>
      <c r="AJ5" s="161"/>
      <c r="AK5" s="162" t="s">
        <v>23</v>
      </c>
      <c r="AL5" s="147" t="s">
        <v>45</v>
      </c>
      <c r="AM5" s="164" t="s">
        <v>46</v>
      </c>
      <c r="AN5" s="148"/>
      <c r="AO5" s="148"/>
      <c r="AP5" s="145" t="s">
        <v>36</v>
      </c>
      <c r="AQ5" s="145" t="s">
        <v>37</v>
      </c>
      <c r="AR5" s="145" t="s">
        <v>38</v>
      </c>
      <c r="AS5" s="145" t="s">
        <v>39</v>
      </c>
      <c r="AT5" s="145" t="s">
        <v>40</v>
      </c>
      <c r="AU5" s="150" t="s">
        <v>42</v>
      </c>
      <c r="AV5" s="150" t="s">
        <v>43</v>
      </c>
      <c r="AW5" s="145" t="s">
        <v>41</v>
      </c>
      <c r="AX5" s="156"/>
      <c r="AY5" s="131" t="s">
        <v>51</v>
      </c>
      <c r="AZ5" s="131" t="s">
        <v>17</v>
      </c>
      <c r="BA5" s="131" t="s">
        <v>13</v>
      </c>
      <c r="BB5" s="131" t="s">
        <v>14</v>
      </c>
      <c r="BC5" s="131" t="s">
        <v>18</v>
      </c>
      <c r="BD5" s="131" t="s">
        <v>19</v>
      </c>
      <c r="BE5" s="129" t="s">
        <v>20</v>
      </c>
      <c r="BF5" s="130"/>
      <c r="BG5" s="131" t="s">
        <v>21</v>
      </c>
      <c r="BH5" s="129" t="s">
        <v>22</v>
      </c>
      <c r="BI5" s="130"/>
      <c r="BJ5" s="133" t="s">
        <v>23</v>
      </c>
      <c r="BK5" s="131" t="s">
        <v>45</v>
      </c>
      <c r="BL5" s="139" t="s">
        <v>46</v>
      </c>
      <c r="BM5" s="141"/>
      <c r="BN5" s="141"/>
      <c r="BO5" s="137" t="s">
        <v>36</v>
      </c>
      <c r="BP5" s="137" t="s">
        <v>37</v>
      </c>
      <c r="BQ5" s="137" t="s">
        <v>38</v>
      </c>
      <c r="BR5" s="137" t="s">
        <v>39</v>
      </c>
      <c r="BS5" s="137" t="s">
        <v>40</v>
      </c>
      <c r="BT5" s="135" t="s">
        <v>42</v>
      </c>
      <c r="BU5" s="135" t="s">
        <v>43</v>
      </c>
      <c r="BV5" s="137" t="s">
        <v>41</v>
      </c>
      <c r="BW5" s="152"/>
    </row>
    <row r="6" spans="1:75 16384:16384" s="2" customFormat="1" ht="57.75" customHeight="1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4"/>
      <c r="P6" s="134"/>
      <c r="Q6" s="11">
        <v>2019</v>
      </c>
      <c r="R6" s="11" t="s">
        <v>84</v>
      </c>
      <c r="S6" s="11" t="s">
        <v>85</v>
      </c>
      <c r="T6" s="11" t="s">
        <v>86</v>
      </c>
      <c r="U6" s="132"/>
      <c r="V6" s="132"/>
      <c r="W6" s="132"/>
      <c r="X6" s="158"/>
      <c r="Y6" s="158"/>
      <c r="Z6" s="149"/>
      <c r="AA6" s="149"/>
      <c r="AB6" s="149"/>
      <c r="AC6" s="149"/>
      <c r="AD6" s="149"/>
      <c r="AE6" s="149"/>
      <c r="AF6" s="10" t="s">
        <v>24</v>
      </c>
      <c r="AG6" s="10" t="s">
        <v>5</v>
      </c>
      <c r="AH6" s="149"/>
      <c r="AI6" s="10" t="s">
        <v>25</v>
      </c>
      <c r="AJ6" s="10" t="s">
        <v>5</v>
      </c>
      <c r="AK6" s="163"/>
      <c r="AL6" s="149"/>
      <c r="AM6" s="165"/>
      <c r="AN6" s="149"/>
      <c r="AO6" s="149"/>
      <c r="AP6" s="146"/>
      <c r="AQ6" s="146"/>
      <c r="AR6" s="146"/>
      <c r="AS6" s="146"/>
      <c r="AT6" s="146"/>
      <c r="AU6" s="151"/>
      <c r="AV6" s="151"/>
      <c r="AW6" s="146"/>
      <c r="AX6" s="146"/>
      <c r="AY6" s="132"/>
      <c r="AZ6" s="132"/>
      <c r="BA6" s="132"/>
      <c r="BB6" s="132"/>
      <c r="BC6" s="132"/>
      <c r="BD6" s="132"/>
      <c r="BE6" s="13" t="s">
        <v>24</v>
      </c>
      <c r="BF6" s="13" t="s">
        <v>5</v>
      </c>
      <c r="BG6" s="132"/>
      <c r="BH6" s="13" t="s">
        <v>25</v>
      </c>
      <c r="BI6" s="13" t="s">
        <v>5</v>
      </c>
      <c r="BJ6" s="134"/>
      <c r="BK6" s="132"/>
      <c r="BL6" s="140"/>
      <c r="BM6" s="132"/>
      <c r="BN6" s="132"/>
      <c r="BO6" s="138"/>
      <c r="BP6" s="138"/>
      <c r="BQ6" s="138"/>
      <c r="BR6" s="138"/>
      <c r="BS6" s="138"/>
      <c r="BT6" s="136"/>
      <c r="BU6" s="136"/>
      <c r="BV6" s="138"/>
      <c r="BW6" s="138"/>
    </row>
    <row r="7" spans="1:75 16384:16384" s="2" customFormat="1" ht="15.7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8">
        <v>28</v>
      </c>
      <c r="AA7" s="8">
        <v>29</v>
      </c>
      <c r="AB7" s="8">
        <v>30</v>
      </c>
      <c r="AC7" s="8">
        <v>31</v>
      </c>
      <c r="AD7" s="8">
        <v>32</v>
      </c>
      <c r="AE7" s="8">
        <v>33</v>
      </c>
      <c r="AF7" s="8">
        <v>34</v>
      </c>
      <c r="AG7" s="8">
        <v>35</v>
      </c>
      <c r="AH7" s="8">
        <v>36</v>
      </c>
      <c r="AI7" s="8">
        <v>37</v>
      </c>
      <c r="AJ7" s="8">
        <v>38</v>
      </c>
      <c r="AK7" s="8">
        <v>39</v>
      </c>
      <c r="AL7" s="8">
        <v>40</v>
      </c>
      <c r="AM7" s="8">
        <v>41</v>
      </c>
      <c r="AN7" s="8">
        <v>42</v>
      </c>
      <c r="AO7" s="8">
        <v>43</v>
      </c>
      <c r="AP7" s="8">
        <v>44</v>
      </c>
      <c r="AQ7" s="8">
        <v>45</v>
      </c>
      <c r="AR7" s="8">
        <v>46</v>
      </c>
      <c r="AS7" s="8">
        <v>47</v>
      </c>
      <c r="AT7" s="8">
        <v>48</v>
      </c>
      <c r="AU7" s="8">
        <v>49</v>
      </c>
      <c r="AV7" s="8">
        <v>50</v>
      </c>
      <c r="AW7" s="8">
        <v>51</v>
      </c>
      <c r="AX7" s="8">
        <v>52</v>
      </c>
      <c r="AY7" s="12">
        <v>26</v>
      </c>
      <c r="AZ7" s="12">
        <v>27</v>
      </c>
      <c r="BA7" s="12">
        <v>28</v>
      </c>
      <c r="BB7" s="12">
        <v>29</v>
      </c>
      <c r="BC7" s="12">
        <v>30</v>
      </c>
      <c r="BD7" s="12">
        <v>31</v>
      </c>
      <c r="BE7" s="12">
        <v>32</v>
      </c>
      <c r="BF7" s="12">
        <v>33</v>
      </c>
      <c r="BG7" s="12">
        <v>34</v>
      </c>
      <c r="BH7" s="12">
        <v>35</v>
      </c>
      <c r="BI7" s="12">
        <v>36</v>
      </c>
      <c r="BJ7" s="12">
        <v>37</v>
      </c>
      <c r="BK7" s="12">
        <v>38</v>
      </c>
      <c r="BL7" s="12">
        <v>39</v>
      </c>
      <c r="BM7" s="12">
        <v>40</v>
      </c>
      <c r="BN7" s="12">
        <v>41</v>
      </c>
      <c r="BO7" s="12">
        <v>42</v>
      </c>
      <c r="BP7" s="12">
        <v>43</v>
      </c>
      <c r="BQ7" s="12">
        <v>44</v>
      </c>
      <c r="BR7" s="12">
        <v>45</v>
      </c>
      <c r="BS7" s="12">
        <v>46</v>
      </c>
      <c r="BT7" s="12">
        <v>47</v>
      </c>
      <c r="BU7" s="12">
        <v>48</v>
      </c>
      <c r="BV7" s="12">
        <v>49</v>
      </c>
      <c r="BW7" s="12">
        <v>50</v>
      </c>
      <c r="XFD7" s="103">
        <f>SUM(A7:XFC7)</f>
        <v>2275</v>
      </c>
    </row>
    <row r="8" spans="1:75 16384:16384" s="79" customFormat="1" ht="49.5" customHeight="1">
      <c r="A8" s="23">
        <v>7</v>
      </c>
      <c r="B8" s="24">
        <v>6</v>
      </c>
      <c r="C8" s="23" t="s">
        <v>48</v>
      </c>
      <c r="D8" s="23" t="s">
        <v>55</v>
      </c>
      <c r="E8" s="23" t="s">
        <v>60</v>
      </c>
      <c r="F8" s="23">
        <v>1</v>
      </c>
      <c r="G8" s="23" t="s">
        <v>61</v>
      </c>
      <c r="H8" s="17" t="s">
        <v>62</v>
      </c>
      <c r="I8" s="17" t="s">
        <v>62</v>
      </c>
      <c r="J8" s="23">
        <v>2</v>
      </c>
      <c r="K8" s="23"/>
      <c r="L8" s="23" t="s">
        <v>56</v>
      </c>
      <c r="M8" s="23" t="s">
        <v>125</v>
      </c>
      <c r="N8" s="23" t="s">
        <v>63</v>
      </c>
      <c r="O8" s="25">
        <v>1250</v>
      </c>
      <c r="P8" s="25">
        <f t="shared" ref="P8:P13" si="0">O8*120/100</f>
        <v>1500</v>
      </c>
      <c r="Q8" s="25">
        <v>678.85399999999993</v>
      </c>
      <c r="R8" s="25">
        <v>0</v>
      </c>
      <c r="S8" s="25">
        <v>0</v>
      </c>
      <c r="T8" s="25">
        <v>0</v>
      </c>
      <c r="U8" s="23" t="s">
        <v>146</v>
      </c>
      <c r="V8" s="23" t="s">
        <v>48</v>
      </c>
      <c r="W8" s="23" t="s">
        <v>64</v>
      </c>
      <c r="X8" s="26">
        <v>43556</v>
      </c>
      <c r="Y8" s="26">
        <v>43585</v>
      </c>
      <c r="Z8" s="23"/>
      <c r="AA8" s="23"/>
      <c r="AB8" s="23"/>
      <c r="AC8" s="23"/>
      <c r="AD8" s="23"/>
      <c r="AE8" s="23"/>
      <c r="AF8" s="23"/>
      <c r="AG8" s="23"/>
      <c r="AH8" s="23"/>
      <c r="AI8" s="27"/>
      <c r="AJ8" s="23"/>
      <c r="AK8" s="26"/>
      <c r="AL8" s="26"/>
      <c r="AM8" s="26"/>
      <c r="AN8" s="23"/>
      <c r="AO8" s="23"/>
      <c r="AP8" s="23"/>
      <c r="AQ8" s="23"/>
      <c r="AR8" s="23"/>
      <c r="AS8" s="26"/>
      <c r="AT8" s="28"/>
      <c r="AU8" s="29"/>
      <c r="AV8" s="23"/>
      <c r="AW8" s="23"/>
      <c r="AX8" s="23"/>
      <c r="AY8" s="23"/>
      <c r="AZ8" s="23"/>
      <c r="BA8" s="23"/>
      <c r="BB8" s="23"/>
      <c r="BC8" s="23" t="s">
        <v>61</v>
      </c>
      <c r="BD8" s="23" t="s">
        <v>59</v>
      </c>
      <c r="BE8" s="23">
        <v>876</v>
      </c>
      <c r="BF8" s="23" t="s">
        <v>58</v>
      </c>
      <c r="BG8" s="23">
        <v>1</v>
      </c>
      <c r="BH8" s="27">
        <v>65401000000</v>
      </c>
      <c r="BI8" s="23" t="s">
        <v>52</v>
      </c>
      <c r="BJ8" s="26">
        <v>43600</v>
      </c>
      <c r="BK8" s="26">
        <v>43600</v>
      </c>
      <c r="BL8" s="26">
        <v>43830</v>
      </c>
      <c r="BM8" s="23">
        <v>2019</v>
      </c>
      <c r="BN8" s="23"/>
      <c r="BO8" s="23"/>
      <c r="BP8" s="23"/>
      <c r="BQ8" s="23"/>
      <c r="BR8" s="26"/>
      <c r="BS8" s="28"/>
      <c r="BT8" s="29"/>
      <c r="BU8" s="23"/>
      <c r="BV8" s="23"/>
      <c r="BW8" s="15"/>
    </row>
    <row r="9" spans="1:75 16384:16384" s="79" customFormat="1" ht="51" customHeight="1">
      <c r="A9" s="23">
        <v>7</v>
      </c>
      <c r="B9" s="24">
        <v>7</v>
      </c>
      <c r="C9" s="23" t="s">
        <v>48</v>
      </c>
      <c r="D9" s="23" t="s">
        <v>55</v>
      </c>
      <c r="E9" s="23" t="s">
        <v>60</v>
      </c>
      <c r="F9" s="23">
        <v>1</v>
      </c>
      <c r="G9" s="16" t="s">
        <v>65</v>
      </c>
      <c r="H9" s="17" t="s">
        <v>66</v>
      </c>
      <c r="I9" s="17" t="s">
        <v>67</v>
      </c>
      <c r="J9" s="23">
        <v>2</v>
      </c>
      <c r="K9" s="23"/>
      <c r="L9" s="23" t="s">
        <v>56</v>
      </c>
      <c r="M9" s="23" t="s">
        <v>125</v>
      </c>
      <c r="N9" s="23" t="s">
        <v>63</v>
      </c>
      <c r="O9" s="25">
        <v>700</v>
      </c>
      <c r="P9" s="25">
        <f t="shared" si="0"/>
        <v>840</v>
      </c>
      <c r="Q9" s="25">
        <v>780</v>
      </c>
      <c r="R9" s="25">
        <v>0</v>
      </c>
      <c r="S9" s="25">
        <v>0</v>
      </c>
      <c r="T9" s="25">
        <v>0</v>
      </c>
      <c r="U9" s="23" t="s">
        <v>146</v>
      </c>
      <c r="V9" s="23" t="s">
        <v>48</v>
      </c>
      <c r="W9" s="23" t="s">
        <v>64</v>
      </c>
      <c r="X9" s="26">
        <v>43556</v>
      </c>
      <c r="Y9" s="26">
        <v>43585</v>
      </c>
      <c r="Z9" s="23"/>
      <c r="AA9" s="23"/>
      <c r="AB9" s="23"/>
      <c r="AC9" s="23"/>
      <c r="AD9" s="23"/>
      <c r="AE9" s="23"/>
      <c r="AF9" s="23"/>
      <c r="AG9" s="23"/>
      <c r="AH9" s="23"/>
      <c r="AI9" s="27"/>
      <c r="AJ9" s="23"/>
      <c r="AK9" s="26"/>
      <c r="AL9" s="26"/>
      <c r="AM9" s="26"/>
      <c r="AN9" s="23"/>
      <c r="AO9" s="23"/>
      <c r="AP9" s="23"/>
      <c r="AQ9" s="23"/>
      <c r="AR9" s="23"/>
      <c r="AS9" s="26"/>
      <c r="AT9" s="28"/>
      <c r="AU9" s="29"/>
      <c r="AV9" s="23"/>
      <c r="AW9" s="23"/>
      <c r="AX9" s="23"/>
      <c r="AY9" s="23"/>
      <c r="AZ9" s="23"/>
      <c r="BA9" s="23"/>
      <c r="BB9" s="23"/>
      <c r="BC9" s="23" t="s">
        <v>68</v>
      </c>
      <c r="BD9" s="23" t="s">
        <v>59</v>
      </c>
      <c r="BE9" s="23">
        <v>876</v>
      </c>
      <c r="BF9" s="23" t="s">
        <v>58</v>
      </c>
      <c r="BG9" s="23">
        <v>1</v>
      </c>
      <c r="BH9" s="27">
        <v>65401000000</v>
      </c>
      <c r="BI9" s="23" t="s">
        <v>52</v>
      </c>
      <c r="BJ9" s="26">
        <v>43600</v>
      </c>
      <c r="BK9" s="26">
        <v>43600</v>
      </c>
      <c r="BL9" s="26">
        <v>43830</v>
      </c>
      <c r="BM9" s="23">
        <v>2019</v>
      </c>
      <c r="BN9" s="23"/>
      <c r="BO9" s="23"/>
      <c r="BP9" s="23"/>
      <c r="BQ9" s="23"/>
      <c r="BR9" s="26"/>
      <c r="BS9" s="28"/>
      <c r="BT9" s="29"/>
      <c r="BU9" s="23"/>
      <c r="BV9" s="23"/>
      <c r="BW9" s="15"/>
    </row>
    <row r="10" spans="1:75 16384:16384" s="79" customFormat="1" ht="58.5" customHeight="1">
      <c r="A10" s="23">
        <v>7</v>
      </c>
      <c r="B10" s="24">
        <v>8</v>
      </c>
      <c r="C10" s="23" t="s">
        <v>48</v>
      </c>
      <c r="D10" s="23" t="s">
        <v>55</v>
      </c>
      <c r="E10" s="23" t="s">
        <v>74</v>
      </c>
      <c r="F10" s="23">
        <v>1</v>
      </c>
      <c r="G10" s="16" t="s">
        <v>70</v>
      </c>
      <c r="H10" s="17" t="s">
        <v>71</v>
      </c>
      <c r="I10" s="17" t="s">
        <v>72</v>
      </c>
      <c r="J10" s="90">
        <v>2</v>
      </c>
      <c r="K10" s="23"/>
      <c r="L10" s="23" t="s">
        <v>56</v>
      </c>
      <c r="M10" s="23" t="s">
        <v>125</v>
      </c>
      <c r="N10" s="16" t="s">
        <v>63</v>
      </c>
      <c r="O10" s="25">
        <v>1870</v>
      </c>
      <c r="P10" s="25">
        <f t="shared" si="0"/>
        <v>2244</v>
      </c>
      <c r="Q10" s="25">
        <v>0</v>
      </c>
      <c r="R10" s="25">
        <v>2244</v>
      </c>
      <c r="S10" s="25">
        <v>0</v>
      </c>
      <c r="T10" s="25">
        <v>0</v>
      </c>
      <c r="U10" s="90" t="s">
        <v>182</v>
      </c>
      <c r="V10" s="23" t="s">
        <v>48</v>
      </c>
      <c r="W10" s="23" t="s">
        <v>64</v>
      </c>
      <c r="X10" s="26">
        <v>43770</v>
      </c>
      <c r="Y10" s="26">
        <v>43824</v>
      </c>
      <c r="Z10" s="23"/>
      <c r="AA10" s="23"/>
      <c r="AB10" s="23"/>
      <c r="AC10" s="23"/>
      <c r="AD10" s="23"/>
      <c r="AE10" s="23"/>
      <c r="AF10" s="23"/>
      <c r="AG10" s="23"/>
      <c r="AH10" s="23"/>
      <c r="AI10" s="27"/>
      <c r="AJ10" s="23"/>
      <c r="AK10" s="26"/>
      <c r="AL10" s="26"/>
      <c r="AM10" s="26"/>
      <c r="AN10" s="23"/>
      <c r="AO10" s="23"/>
      <c r="AP10" s="23"/>
      <c r="AQ10" s="23"/>
      <c r="AR10" s="23"/>
      <c r="AS10" s="26"/>
      <c r="AT10" s="28"/>
      <c r="AU10" s="29"/>
      <c r="AV10" s="23"/>
      <c r="AW10" s="23"/>
      <c r="AX10" s="23"/>
      <c r="AY10" s="23"/>
      <c r="AZ10" s="16"/>
      <c r="BA10" s="16"/>
      <c r="BB10" s="16"/>
      <c r="BC10" s="16" t="s">
        <v>70</v>
      </c>
      <c r="BD10" s="23" t="s">
        <v>59</v>
      </c>
      <c r="BE10" s="23">
        <v>876</v>
      </c>
      <c r="BF10" s="23" t="s">
        <v>58</v>
      </c>
      <c r="BG10" s="23">
        <v>1</v>
      </c>
      <c r="BH10" s="27">
        <v>65401000000</v>
      </c>
      <c r="BI10" s="23" t="s">
        <v>52</v>
      </c>
      <c r="BJ10" s="26">
        <v>43830</v>
      </c>
      <c r="BK10" s="26">
        <v>43831</v>
      </c>
      <c r="BL10" s="26">
        <v>44196</v>
      </c>
      <c r="BM10" s="23">
        <v>2020</v>
      </c>
      <c r="BN10" s="23"/>
      <c r="BO10" s="23"/>
      <c r="BP10" s="23"/>
      <c r="BQ10" s="23"/>
      <c r="BR10" s="26"/>
      <c r="BS10" s="28"/>
      <c r="BT10" s="29"/>
      <c r="BU10" s="23"/>
      <c r="BV10" s="23"/>
      <c r="BW10" s="119" t="s">
        <v>212</v>
      </c>
    </row>
    <row r="11" spans="1:75 16384:16384" s="79" customFormat="1" ht="69.75" customHeight="1">
      <c r="A11" s="23">
        <v>7</v>
      </c>
      <c r="B11" s="24">
        <v>9</v>
      </c>
      <c r="C11" s="23" t="s">
        <v>48</v>
      </c>
      <c r="D11" s="23" t="s">
        <v>55</v>
      </c>
      <c r="E11" s="23" t="s">
        <v>78</v>
      </c>
      <c r="F11" s="23">
        <v>1</v>
      </c>
      <c r="G11" s="104" t="s">
        <v>213</v>
      </c>
      <c r="H11" s="17" t="s">
        <v>76</v>
      </c>
      <c r="I11" s="17" t="s">
        <v>77</v>
      </c>
      <c r="J11" s="90">
        <v>2</v>
      </c>
      <c r="K11" s="23"/>
      <c r="L11" s="23" t="s">
        <v>56</v>
      </c>
      <c r="M11" s="23" t="s">
        <v>125</v>
      </c>
      <c r="N11" s="16" t="s">
        <v>63</v>
      </c>
      <c r="O11" s="92">
        <v>660</v>
      </c>
      <c r="P11" s="92">
        <f t="shared" si="0"/>
        <v>792</v>
      </c>
      <c r="Q11" s="25">
        <v>0</v>
      </c>
      <c r="R11" s="92">
        <v>792</v>
      </c>
      <c r="S11" s="25">
        <v>0</v>
      </c>
      <c r="T11" s="25">
        <v>0</v>
      </c>
      <c r="U11" s="90" t="s">
        <v>182</v>
      </c>
      <c r="V11" s="23" t="s">
        <v>48</v>
      </c>
      <c r="W11" s="23" t="s">
        <v>64</v>
      </c>
      <c r="X11" s="26">
        <v>43770</v>
      </c>
      <c r="Y11" s="26">
        <v>43824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7"/>
      <c r="AJ11" s="23"/>
      <c r="AK11" s="26"/>
      <c r="AL11" s="26"/>
      <c r="AM11" s="26"/>
      <c r="AN11" s="23"/>
      <c r="AO11" s="23"/>
      <c r="AP11" s="23"/>
      <c r="AQ11" s="23"/>
      <c r="AR11" s="23"/>
      <c r="AS11" s="26"/>
      <c r="AT11" s="28"/>
      <c r="AU11" s="29"/>
      <c r="AV11" s="23"/>
      <c r="AW11" s="23"/>
      <c r="AX11" s="23"/>
      <c r="AY11" s="23"/>
      <c r="AZ11" s="16"/>
      <c r="BA11" s="16"/>
      <c r="BB11" s="16"/>
      <c r="BC11" s="16" t="s">
        <v>75</v>
      </c>
      <c r="BD11" s="23" t="s">
        <v>59</v>
      </c>
      <c r="BE11" s="23">
        <v>876</v>
      </c>
      <c r="BF11" s="23" t="s">
        <v>58</v>
      </c>
      <c r="BG11" s="23">
        <v>1</v>
      </c>
      <c r="BH11" s="27">
        <v>65401000000</v>
      </c>
      <c r="BI11" s="23" t="s">
        <v>52</v>
      </c>
      <c r="BJ11" s="26">
        <v>43830</v>
      </c>
      <c r="BK11" s="26">
        <v>43831</v>
      </c>
      <c r="BL11" s="26">
        <v>44196</v>
      </c>
      <c r="BM11" s="23">
        <v>2020</v>
      </c>
      <c r="BN11" s="23"/>
      <c r="BO11" s="23"/>
      <c r="BP11" s="23"/>
      <c r="BQ11" s="23"/>
      <c r="BR11" s="26"/>
      <c r="BS11" s="28"/>
      <c r="BT11" s="29"/>
      <c r="BU11" s="23"/>
      <c r="BV11" s="23"/>
      <c r="BW11" s="119" t="s">
        <v>216</v>
      </c>
    </row>
    <row r="12" spans="1:75 16384:16384" s="79" customFormat="1" ht="60" customHeight="1">
      <c r="A12" s="23">
        <v>7</v>
      </c>
      <c r="B12" s="24">
        <v>10</v>
      </c>
      <c r="C12" s="23" t="s">
        <v>48</v>
      </c>
      <c r="D12" s="23" t="s">
        <v>55</v>
      </c>
      <c r="E12" s="23" t="s">
        <v>79</v>
      </c>
      <c r="F12" s="23">
        <v>1</v>
      </c>
      <c r="G12" s="16" t="s">
        <v>80</v>
      </c>
      <c r="H12" s="17" t="s">
        <v>81</v>
      </c>
      <c r="I12" s="17" t="s">
        <v>82</v>
      </c>
      <c r="J12" s="23">
        <v>2</v>
      </c>
      <c r="K12" s="23"/>
      <c r="L12" s="23" t="s">
        <v>56</v>
      </c>
      <c r="M12" s="23" t="s">
        <v>125</v>
      </c>
      <c r="N12" s="16" t="s">
        <v>63</v>
      </c>
      <c r="O12" s="92">
        <v>6600</v>
      </c>
      <c r="P12" s="92">
        <f t="shared" si="0"/>
        <v>7920</v>
      </c>
      <c r="Q12" s="25">
        <v>0</v>
      </c>
      <c r="R12" s="92">
        <v>7920</v>
      </c>
      <c r="S12" s="25">
        <v>0</v>
      </c>
      <c r="T12" s="25">
        <v>0</v>
      </c>
      <c r="U12" s="90" t="s">
        <v>182</v>
      </c>
      <c r="V12" s="23" t="s">
        <v>48</v>
      </c>
      <c r="W12" s="23" t="s">
        <v>64</v>
      </c>
      <c r="X12" s="26">
        <v>43770</v>
      </c>
      <c r="Y12" s="26">
        <v>43824</v>
      </c>
      <c r="Z12" s="23"/>
      <c r="AA12" s="23"/>
      <c r="AB12" s="23"/>
      <c r="AC12" s="23"/>
      <c r="AD12" s="23"/>
      <c r="AE12" s="23"/>
      <c r="AF12" s="23"/>
      <c r="AG12" s="23"/>
      <c r="AH12" s="23"/>
      <c r="AI12" s="27"/>
      <c r="AJ12" s="23"/>
      <c r="AK12" s="26"/>
      <c r="AL12" s="26"/>
      <c r="AM12" s="26"/>
      <c r="AN12" s="23"/>
      <c r="AO12" s="23"/>
      <c r="AP12" s="23"/>
      <c r="AQ12" s="23"/>
      <c r="AR12" s="23"/>
      <c r="AS12" s="26"/>
      <c r="AT12" s="28"/>
      <c r="AU12" s="29"/>
      <c r="AV12" s="23"/>
      <c r="AW12" s="23"/>
      <c r="AX12" s="23"/>
      <c r="AY12" s="23"/>
      <c r="AZ12" s="16"/>
      <c r="BA12" s="16"/>
      <c r="BB12" s="16"/>
      <c r="BC12" s="16" t="s">
        <v>80</v>
      </c>
      <c r="BD12" s="23" t="s">
        <v>59</v>
      </c>
      <c r="BE12" s="23">
        <v>876</v>
      </c>
      <c r="BF12" s="23" t="s">
        <v>58</v>
      </c>
      <c r="BG12" s="23">
        <v>1</v>
      </c>
      <c r="BH12" s="27">
        <v>65401000000</v>
      </c>
      <c r="BI12" s="23" t="s">
        <v>52</v>
      </c>
      <c r="BJ12" s="26">
        <v>43830</v>
      </c>
      <c r="BK12" s="26">
        <v>43831</v>
      </c>
      <c r="BL12" s="26">
        <v>44196</v>
      </c>
      <c r="BM12" s="23">
        <v>2020</v>
      </c>
      <c r="BN12" s="23"/>
      <c r="BO12" s="23"/>
      <c r="BP12" s="23"/>
      <c r="BQ12" s="23"/>
      <c r="BR12" s="26"/>
      <c r="BS12" s="28"/>
      <c r="BT12" s="29"/>
      <c r="BU12" s="23"/>
      <c r="BV12" s="23"/>
      <c r="BW12" s="119" t="s">
        <v>212</v>
      </c>
    </row>
    <row r="13" spans="1:75 16384:16384" s="79" customFormat="1" ht="59.25" customHeight="1">
      <c r="A13" s="23">
        <v>7</v>
      </c>
      <c r="B13" s="24">
        <v>11</v>
      </c>
      <c r="C13" s="23" t="s">
        <v>48</v>
      </c>
      <c r="D13" s="23" t="s">
        <v>55</v>
      </c>
      <c r="E13" s="23" t="s">
        <v>60</v>
      </c>
      <c r="F13" s="23">
        <v>1</v>
      </c>
      <c r="G13" s="16" t="s">
        <v>90</v>
      </c>
      <c r="H13" s="17" t="s">
        <v>170</v>
      </c>
      <c r="I13" s="17" t="s">
        <v>171</v>
      </c>
      <c r="J13" s="23">
        <v>2</v>
      </c>
      <c r="K13" s="23"/>
      <c r="L13" s="23" t="s">
        <v>56</v>
      </c>
      <c r="M13" s="23" t="s">
        <v>125</v>
      </c>
      <c r="N13" s="23" t="s">
        <v>63</v>
      </c>
      <c r="O13" s="25">
        <v>1270</v>
      </c>
      <c r="P13" s="25">
        <f t="shared" si="0"/>
        <v>1524</v>
      </c>
      <c r="Q13" s="25">
        <v>1524</v>
      </c>
      <c r="R13" s="25">
        <v>0</v>
      </c>
      <c r="S13" s="25">
        <v>0</v>
      </c>
      <c r="T13" s="25">
        <v>0</v>
      </c>
      <c r="U13" s="23" t="s">
        <v>165</v>
      </c>
      <c r="V13" s="23" t="s">
        <v>48</v>
      </c>
      <c r="W13" s="23" t="s">
        <v>64</v>
      </c>
      <c r="X13" s="95">
        <v>43616</v>
      </c>
      <c r="Y13" s="95">
        <v>43646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7"/>
      <c r="AJ13" s="23"/>
      <c r="AK13" s="26"/>
      <c r="AL13" s="26"/>
      <c r="AM13" s="26"/>
      <c r="AN13" s="23"/>
      <c r="AO13" s="23"/>
      <c r="AP13" s="23"/>
      <c r="AQ13" s="23"/>
      <c r="AR13" s="23"/>
      <c r="AS13" s="26"/>
      <c r="AT13" s="28"/>
      <c r="AU13" s="29"/>
      <c r="AV13" s="23"/>
      <c r="AW13" s="23"/>
      <c r="AX13" s="23"/>
      <c r="AY13" s="23"/>
      <c r="AZ13" s="23"/>
      <c r="BA13" s="23"/>
      <c r="BB13" s="23"/>
      <c r="BC13" s="16" t="s">
        <v>90</v>
      </c>
      <c r="BD13" s="23" t="s">
        <v>59</v>
      </c>
      <c r="BE13" s="23">
        <v>876</v>
      </c>
      <c r="BF13" s="23" t="s">
        <v>58</v>
      </c>
      <c r="BG13" s="23">
        <v>1</v>
      </c>
      <c r="BH13" s="27">
        <v>65401000000</v>
      </c>
      <c r="BI13" s="23" t="s">
        <v>52</v>
      </c>
      <c r="BJ13" s="95">
        <v>43661</v>
      </c>
      <c r="BK13" s="95">
        <v>43661</v>
      </c>
      <c r="BL13" s="26">
        <v>43830</v>
      </c>
      <c r="BM13" s="23">
        <v>2019</v>
      </c>
      <c r="BN13" s="23"/>
      <c r="BO13" s="23"/>
      <c r="BP13" s="23"/>
      <c r="BQ13" s="23"/>
      <c r="BR13" s="26"/>
      <c r="BS13" s="28"/>
      <c r="BT13" s="29"/>
      <c r="BU13" s="23"/>
      <c r="BV13" s="23"/>
      <c r="BW13" s="15"/>
    </row>
    <row r="14" spans="1:75 16384:16384" s="80" customFormat="1" ht="59.25" customHeight="1">
      <c r="A14" s="30">
        <v>7</v>
      </c>
      <c r="B14" s="31">
        <v>12</v>
      </c>
      <c r="C14" s="30" t="s">
        <v>48</v>
      </c>
      <c r="D14" s="30" t="s">
        <v>87</v>
      </c>
      <c r="E14" s="30" t="s">
        <v>74</v>
      </c>
      <c r="F14" s="30">
        <v>1</v>
      </c>
      <c r="G14" s="18" t="s">
        <v>88</v>
      </c>
      <c r="H14" s="19" t="s">
        <v>91</v>
      </c>
      <c r="I14" s="19" t="s">
        <v>89</v>
      </c>
      <c r="J14" s="30">
        <v>1</v>
      </c>
      <c r="K14" s="30"/>
      <c r="L14" s="30" t="s">
        <v>56</v>
      </c>
      <c r="M14" s="30" t="s">
        <v>125</v>
      </c>
      <c r="N14" s="30" t="s">
        <v>57</v>
      </c>
      <c r="O14" s="92">
        <v>5000</v>
      </c>
      <c r="P14" s="92">
        <v>6000</v>
      </c>
      <c r="Q14" s="92">
        <v>6000</v>
      </c>
      <c r="R14" s="32">
        <v>0</v>
      </c>
      <c r="S14" s="32">
        <v>0</v>
      </c>
      <c r="T14" s="32">
        <v>0</v>
      </c>
      <c r="U14" s="90" t="s">
        <v>185</v>
      </c>
      <c r="V14" s="30" t="s">
        <v>48</v>
      </c>
      <c r="W14" s="90" t="s">
        <v>135</v>
      </c>
      <c r="X14" s="95">
        <v>43810</v>
      </c>
      <c r="Y14" s="95">
        <v>43810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4"/>
      <c r="AJ14" s="30"/>
      <c r="AK14" s="33"/>
      <c r="AL14" s="33"/>
      <c r="AM14" s="33"/>
      <c r="AN14" s="30"/>
      <c r="AO14" s="30"/>
      <c r="AP14" s="30"/>
      <c r="AQ14" s="30"/>
      <c r="AR14" s="30"/>
      <c r="AS14" s="33"/>
      <c r="AT14" s="35"/>
      <c r="AU14" s="36"/>
      <c r="AV14" s="30"/>
      <c r="AW14" s="30"/>
      <c r="AX14" s="30"/>
      <c r="AY14" s="51"/>
      <c r="AZ14" s="30"/>
      <c r="BA14" s="30"/>
      <c r="BB14" s="30"/>
      <c r="BC14" s="18" t="s">
        <v>88</v>
      </c>
      <c r="BD14" s="18" t="s">
        <v>59</v>
      </c>
      <c r="BE14" s="30">
        <v>876</v>
      </c>
      <c r="BF14" s="30" t="s">
        <v>58</v>
      </c>
      <c r="BG14" s="30">
        <v>1</v>
      </c>
      <c r="BH14" s="34">
        <v>65401000000</v>
      </c>
      <c r="BI14" s="30" t="s">
        <v>52</v>
      </c>
      <c r="BJ14" s="33">
        <v>43810</v>
      </c>
      <c r="BK14" s="33">
        <v>43831</v>
      </c>
      <c r="BL14" s="33">
        <v>44196</v>
      </c>
      <c r="BM14" s="90">
        <v>2020</v>
      </c>
      <c r="BN14" s="30"/>
      <c r="BO14" s="30"/>
      <c r="BP14" s="30"/>
      <c r="BQ14" s="30"/>
      <c r="BR14" s="33"/>
      <c r="BS14" s="35"/>
      <c r="BT14" s="36"/>
      <c r="BU14" s="30"/>
      <c r="BV14" s="30"/>
      <c r="BW14" s="119" t="s">
        <v>212</v>
      </c>
    </row>
    <row r="15" spans="1:75 16384:16384" s="81" customFormat="1" ht="59.25" customHeight="1">
      <c r="A15" s="37">
        <v>7</v>
      </c>
      <c r="B15" s="38">
        <v>13</v>
      </c>
      <c r="C15" s="37" t="s">
        <v>48</v>
      </c>
      <c r="D15" s="37" t="s">
        <v>92</v>
      </c>
      <c r="E15" s="37" t="s">
        <v>93</v>
      </c>
      <c r="F15" s="37">
        <v>1</v>
      </c>
      <c r="G15" s="104" t="s">
        <v>214</v>
      </c>
      <c r="H15" s="21" t="s">
        <v>95</v>
      </c>
      <c r="I15" s="21" t="s">
        <v>96</v>
      </c>
      <c r="J15" s="37">
        <v>2</v>
      </c>
      <c r="K15" s="37"/>
      <c r="L15" s="37" t="s">
        <v>56</v>
      </c>
      <c r="M15" s="37" t="s">
        <v>125</v>
      </c>
      <c r="N15" s="37" t="s">
        <v>63</v>
      </c>
      <c r="O15" s="92">
        <v>1705.92</v>
      </c>
      <c r="P15" s="92">
        <v>2047.104</v>
      </c>
      <c r="Q15" s="39">
        <v>0</v>
      </c>
      <c r="R15" s="92">
        <v>2047.104</v>
      </c>
      <c r="S15" s="39">
        <v>0</v>
      </c>
      <c r="T15" s="39">
        <v>0</v>
      </c>
      <c r="U15" s="90" t="s">
        <v>182</v>
      </c>
      <c r="V15" s="37" t="s">
        <v>48</v>
      </c>
      <c r="W15" s="37" t="s">
        <v>64</v>
      </c>
      <c r="X15" s="40">
        <v>43780</v>
      </c>
      <c r="Y15" s="40">
        <v>43810</v>
      </c>
      <c r="Z15" s="37"/>
      <c r="AA15" s="37"/>
      <c r="AB15" s="37"/>
      <c r="AC15" s="37"/>
      <c r="AD15" s="37"/>
      <c r="AE15" s="37"/>
      <c r="AF15" s="37"/>
      <c r="AG15" s="37"/>
      <c r="AH15" s="37"/>
      <c r="AI15" s="41"/>
      <c r="AJ15" s="37"/>
      <c r="AK15" s="40"/>
      <c r="AL15" s="40"/>
      <c r="AM15" s="40"/>
      <c r="AN15" s="37"/>
      <c r="AO15" s="37"/>
      <c r="AP15" s="37"/>
      <c r="AQ15" s="37"/>
      <c r="AR15" s="37"/>
      <c r="AS15" s="40"/>
      <c r="AT15" s="42"/>
      <c r="AU15" s="43"/>
      <c r="AV15" s="37"/>
      <c r="AW15" s="37"/>
      <c r="AX15" s="37"/>
      <c r="AY15" s="44"/>
      <c r="AZ15" s="37"/>
      <c r="BA15" s="37"/>
      <c r="BB15" s="37"/>
      <c r="BC15" s="99" t="s">
        <v>94</v>
      </c>
      <c r="BD15" s="37" t="s">
        <v>59</v>
      </c>
      <c r="BE15" s="37">
        <v>876</v>
      </c>
      <c r="BF15" s="37" t="s">
        <v>58</v>
      </c>
      <c r="BG15" s="37">
        <v>1</v>
      </c>
      <c r="BH15" s="41">
        <v>65401000000</v>
      </c>
      <c r="BI15" s="37" t="s">
        <v>52</v>
      </c>
      <c r="BJ15" s="40">
        <v>43822</v>
      </c>
      <c r="BK15" s="40">
        <v>43831</v>
      </c>
      <c r="BL15" s="40">
        <v>44196</v>
      </c>
      <c r="BM15" s="37">
        <v>2020</v>
      </c>
      <c r="BN15" s="37"/>
      <c r="BO15" s="37"/>
      <c r="BP15" s="37"/>
      <c r="BQ15" s="37"/>
      <c r="BR15" s="40"/>
      <c r="BS15" s="42"/>
      <c r="BT15" s="43"/>
      <c r="BU15" s="37"/>
      <c r="BV15" s="37"/>
      <c r="BW15" s="119" t="s">
        <v>215</v>
      </c>
    </row>
    <row r="16" spans="1:75 16384:16384" s="82" customFormat="1" ht="48.75" customHeight="1">
      <c r="A16" s="63">
        <v>7</v>
      </c>
      <c r="B16" s="65">
        <v>16</v>
      </c>
      <c r="C16" s="63" t="s">
        <v>48</v>
      </c>
      <c r="D16" s="63" t="s">
        <v>97</v>
      </c>
      <c r="E16" s="63" t="s">
        <v>74</v>
      </c>
      <c r="F16" s="63">
        <v>1</v>
      </c>
      <c r="G16" s="83" t="s">
        <v>98</v>
      </c>
      <c r="H16" s="85" t="s">
        <v>99</v>
      </c>
      <c r="I16" s="85" t="s">
        <v>100</v>
      </c>
      <c r="J16" s="63">
        <v>1</v>
      </c>
      <c r="K16" s="63" t="s">
        <v>101</v>
      </c>
      <c r="L16" s="63" t="s">
        <v>56</v>
      </c>
      <c r="M16" s="63" t="s">
        <v>125</v>
      </c>
      <c r="N16" s="63" t="s">
        <v>63</v>
      </c>
      <c r="O16" s="86">
        <v>2760</v>
      </c>
      <c r="P16" s="67">
        <v>2760</v>
      </c>
      <c r="Q16" s="67">
        <v>1380</v>
      </c>
      <c r="R16" s="67">
        <v>1380</v>
      </c>
      <c r="S16" s="67">
        <v>0</v>
      </c>
      <c r="T16" s="67">
        <v>0</v>
      </c>
      <c r="U16" s="63" t="s">
        <v>73</v>
      </c>
      <c r="V16" s="63" t="s">
        <v>134</v>
      </c>
      <c r="W16" s="63" t="s">
        <v>64</v>
      </c>
      <c r="X16" s="68">
        <v>43598</v>
      </c>
      <c r="Y16" s="68">
        <v>43621</v>
      </c>
      <c r="Z16" s="63"/>
      <c r="AA16" s="63"/>
      <c r="AB16" s="63"/>
      <c r="AC16" s="63"/>
      <c r="AD16" s="63"/>
      <c r="AE16" s="63"/>
      <c r="AF16" s="63"/>
      <c r="AG16" s="63"/>
      <c r="AH16" s="63"/>
      <c r="AI16" s="69"/>
      <c r="AJ16" s="63"/>
      <c r="AK16" s="68"/>
      <c r="AL16" s="68"/>
      <c r="AM16" s="68"/>
      <c r="AN16" s="63"/>
      <c r="AO16" s="63"/>
      <c r="AP16" s="63"/>
      <c r="AQ16" s="63"/>
      <c r="AR16" s="63"/>
      <c r="AS16" s="68"/>
      <c r="AT16" s="87"/>
      <c r="AU16" s="88"/>
      <c r="AV16" s="63"/>
      <c r="AW16" s="63"/>
      <c r="AX16" s="63"/>
      <c r="AY16" s="89"/>
      <c r="AZ16" s="63"/>
      <c r="BA16" s="63"/>
      <c r="BB16" s="63"/>
      <c r="BC16" s="83" t="s">
        <v>98</v>
      </c>
      <c r="BD16" s="83" t="s">
        <v>59</v>
      </c>
      <c r="BE16" s="63">
        <v>876</v>
      </c>
      <c r="BF16" s="63" t="s">
        <v>58</v>
      </c>
      <c r="BG16" s="63">
        <v>1</v>
      </c>
      <c r="BH16" s="69">
        <v>65401000000</v>
      </c>
      <c r="BI16" s="63" t="s">
        <v>52</v>
      </c>
      <c r="BJ16" s="68">
        <v>43633</v>
      </c>
      <c r="BK16" s="68">
        <v>43651</v>
      </c>
      <c r="BL16" s="68">
        <v>44016</v>
      </c>
      <c r="BM16" s="63" t="s">
        <v>69</v>
      </c>
      <c r="BN16" s="63"/>
      <c r="BO16" s="63"/>
      <c r="BP16" s="63"/>
      <c r="BQ16" s="63"/>
      <c r="BR16" s="68"/>
      <c r="BS16" s="87"/>
      <c r="BT16" s="88"/>
      <c r="BU16" s="63"/>
      <c r="BV16" s="63"/>
      <c r="BW16" s="64"/>
    </row>
    <row r="17" spans="1:75" s="22" customFormat="1" ht="46.5" customHeight="1">
      <c r="A17" s="45">
        <v>7</v>
      </c>
      <c r="B17" s="45">
        <v>18</v>
      </c>
      <c r="C17" s="46" t="s">
        <v>48</v>
      </c>
      <c r="D17" s="46" t="s">
        <v>102</v>
      </c>
      <c r="E17" s="45" t="s">
        <v>74</v>
      </c>
      <c r="F17" s="46">
        <v>1</v>
      </c>
      <c r="G17" s="46" t="s">
        <v>103</v>
      </c>
      <c r="H17" s="45" t="s">
        <v>104</v>
      </c>
      <c r="I17" s="45" t="s">
        <v>105</v>
      </c>
      <c r="J17" s="45">
        <v>1</v>
      </c>
      <c r="K17" s="46"/>
      <c r="L17" s="46" t="s">
        <v>56</v>
      </c>
      <c r="M17" s="46" t="s">
        <v>125</v>
      </c>
      <c r="N17" s="46" t="s">
        <v>106</v>
      </c>
      <c r="O17" s="92">
        <v>7387.32</v>
      </c>
      <c r="P17" s="92">
        <v>8864.7839999999997</v>
      </c>
      <c r="Q17" s="92">
        <v>984.976</v>
      </c>
      <c r="R17" s="92">
        <v>2954.9279999999999</v>
      </c>
      <c r="S17" s="92">
        <v>2954.9279999999999</v>
      </c>
      <c r="T17" s="92">
        <v>1969.952</v>
      </c>
      <c r="U17" s="90" t="s">
        <v>185</v>
      </c>
      <c r="V17" s="90" t="s">
        <v>48</v>
      </c>
      <c r="W17" s="90" t="s">
        <v>135</v>
      </c>
      <c r="X17" s="95">
        <v>43707</v>
      </c>
      <c r="Y17" s="95">
        <v>43707</v>
      </c>
      <c r="Z17" s="46"/>
      <c r="AA17" s="46"/>
      <c r="AB17" s="46"/>
      <c r="AC17" s="46"/>
      <c r="AD17" s="46"/>
      <c r="AE17" s="46"/>
      <c r="AF17" s="46"/>
      <c r="AG17" s="46"/>
      <c r="AH17" s="46"/>
      <c r="AI17" s="48"/>
      <c r="AJ17" s="46"/>
      <c r="AK17" s="47"/>
      <c r="AL17" s="47"/>
      <c r="AM17" s="47"/>
      <c r="AN17" s="46"/>
      <c r="AO17" s="46"/>
      <c r="AP17" s="46"/>
      <c r="AQ17" s="46"/>
      <c r="AR17" s="46"/>
      <c r="AS17" s="47"/>
      <c r="AT17" s="49"/>
      <c r="AU17" s="50"/>
      <c r="AV17" s="46"/>
      <c r="AW17" s="46"/>
      <c r="AX17" s="46"/>
      <c r="AY17" s="90" t="s">
        <v>158</v>
      </c>
      <c r="AZ17" s="90" t="s">
        <v>188</v>
      </c>
      <c r="BA17" s="104" t="s">
        <v>189</v>
      </c>
      <c r="BB17" s="104" t="s">
        <v>190</v>
      </c>
      <c r="BC17" s="46" t="s">
        <v>103</v>
      </c>
      <c r="BD17" s="46" t="s">
        <v>59</v>
      </c>
      <c r="BE17" s="46">
        <v>876</v>
      </c>
      <c r="BF17" s="46" t="s">
        <v>58</v>
      </c>
      <c r="BG17" s="46">
        <v>1</v>
      </c>
      <c r="BH17" s="48">
        <v>65401000000</v>
      </c>
      <c r="BI17" s="46" t="s">
        <v>52</v>
      </c>
      <c r="BJ17" s="47">
        <v>43707</v>
      </c>
      <c r="BK17" s="95">
        <v>43707</v>
      </c>
      <c r="BL17" s="95">
        <v>44804</v>
      </c>
      <c r="BM17" s="90" t="s">
        <v>179</v>
      </c>
      <c r="BN17" s="46"/>
      <c r="BO17" s="46"/>
      <c r="BP17" s="46"/>
      <c r="BQ17" s="46"/>
      <c r="BR17" s="47"/>
      <c r="BS17" s="49"/>
      <c r="BT17" s="50"/>
      <c r="BU17" s="46"/>
      <c r="BV17" s="46"/>
      <c r="BW17" s="96" t="s">
        <v>186</v>
      </c>
    </row>
    <row r="18" spans="1:75" s="75" customFormat="1" ht="31.5">
      <c r="A18" s="52">
        <v>7</v>
      </c>
      <c r="B18" s="52">
        <v>19</v>
      </c>
      <c r="C18" s="52" t="s">
        <v>48</v>
      </c>
      <c r="D18" s="52" t="s">
        <v>107</v>
      </c>
      <c r="E18" s="53" t="s">
        <v>74</v>
      </c>
      <c r="F18" s="52">
        <v>1</v>
      </c>
      <c r="G18" s="52" t="s">
        <v>108</v>
      </c>
      <c r="H18" s="52" t="s">
        <v>109</v>
      </c>
      <c r="I18" s="52" t="s">
        <v>110</v>
      </c>
      <c r="J18" s="52">
        <v>2</v>
      </c>
      <c r="K18" s="52"/>
      <c r="L18" s="52" t="s">
        <v>56</v>
      </c>
      <c r="M18" s="52" t="s">
        <v>125</v>
      </c>
      <c r="N18" s="52" t="s">
        <v>106</v>
      </c>
      <c r="O18" s="92">
        <v>583.33299999999997</v>
      </c>
      <c r="P18" s="92">
        <v>700</v>
      </c>
      <c r="Q18" s="92">
        <v>466.66699999999997</v>
      </c>
      <c r="R18" s="92">
        <v>233.333</v>
      </c>
      <c r="S18" s="54">
        <v>0</v>
      </c>
      <c r="T18" s="54">
        <v>0</v>
      </c>
      <c r="U18" s="90" t="s">
        <v>133</v>
      </c>
      <c r="V18" s="52" t="s">
        <v>48</v>
      </c>
      <c r="W18" s="90" t="s">
        <v>135</v>
      </c>
      <c r="X18" s="93">
        <v>43585</v>
      </c>
      <c r="Y18" s="93">
        <v>43585</v>
      </c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90" t="s">
        <v>158</v>
      </c>
      <c r="AZ18" s="90" t="s">
        <v>83</v>
      </c>
      <c r="BA18" s="104">
        <v>6658139683</v>
      </c>
      <c r="BB18" s="104">
        <v>665801001</v>
      </c>
      <c r="BC18" s="52" t="s">
        <v>108</v>
      </c>
      <c r="BD18" s="52" t="s">
        <v>59</v>
      </c>
      <c r="BE18" s="52">
        <v>876</v>
      </c>
      <c r="BF18" s="52" t="s">
        <v>58</v>
      </c>
      <c r="BG18" s="52">
        <v>1</v>
      </c>
      <c r="BH18" s="59">
        <v>65401000000</v>
      </c>
      <c r="BI18" s="52" t="s">
        <v>52</v>
      </c>
      <c r="BJ18" s="60">
        <v>43585</v>
      </c>
      <c r="BK18" s="60">
        <v>43585</v>
      </c>
      <c r="BL18" s="60">
        <v>43951</v>
      </c>
      <c r="BM18" s="52" t="s">
        <v>69</v>
      </c>
      <c r="BN18" s="52"/>
      <c r="BO18" s="52"/>
      <c r="BP18" s="52"/>
      <c r="BQ18" s="52"/>
      <c r="BR18" s="52"/>
      <c r="BS18" s="52"/>
      <c r="BT18" s="52"/>
      <c r="BU18" s="52"/>
      <c r="BV18" s="52"/>
      <c r="BW18" s="74"/>
    </row>
    <row r="19" spans="1:75" s="81" customFormat="1" ht="40.5" customHeight="1">
      <c r="A19" s="37">
        <v>7</v>
      </c>
      <c r="B19" s="37">
        <v>21</v>
      </c>
      <c r="C19" s="37" t="s">
        <v>48</v>
      </c>
      <c r="D19" s="20" t="s">
        <v>111</v>
      </c>
      <c r="E19" s="37" t="s">
        <v>112</v>
      </c>
      <c r="F19" s="37">
        <v>1</v>
      </c>
      <c r="G19" s="20" t="s">
        <v>118</v>
      </c>
      <c r="H19" s="21" t="s">
        <v>115</v>
      </c>
      <c r="I19" s="21" t="s">
        <v>116</v>
      </c>
      <c r="J19" s="37">
        <v>1</v>
      </c>
      <c r="K19" s="37" t="s">
        <v>101</v>
      </c>
      <c r="L19" s="37" t="s">
        <v>56</v>
      </c>
      <c r="M19" s="20" t="s">
        <v>147</v>
      </c>
      <c r="N19" s="20" t="s">
        <v>113</v>
      </c>
      <c r="O19" s="100">
        <v>94050</v>
      </c>
      <c r="P19" s="100">
        <v>94050</v>
      </c>
      <c r="Q19" s="100">
        <v>7837.5</v>
      </c>
      <c r="R19" s="100">
        <v>31350</v>
      </c>
      <c r="S19" s="100">
        <v>31350</v>
      </c>
      <c r="T19" s="92">
        <v>23512.5</v>
      </c>
      <c r="U19" s="90" t="s">
        <v>194</v>
      </c>
      <c r="V19" s="37" t="s">
        <v>48</v>
      </c>
      <c r="W19" s="37" t="s">
        <v>64</v>
      </c>
      <c r="X19" s="95">
        <v>43692</v>
      </c>
      <c r="Y19" s="95">
        <v>43726</v>
      </c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128"/>
      <c r="AZ19" s="128"/>
      <c r="BA19" s="128"/>
      <c r="BB19" s="128"/>
      <c r="BC19" s="20" t="s">
        <v>114</v>
      </c>
      <c r="BD19" s="37" t="s">
        <v>59</v>
      </c>
      <c r="BE19" s="37">
        <v>876</v>
      </c>
      <c r="BF19" s="37" t="s">
        <v>58</v>
      </c>
      <c r="BG19" s="37">
        <v>1</v>
      </c>
      <c r="BH19" s="41">
        <v>65401000000</v>
      </c>
      <c r="BI19" s="37" t="s">
        <v>52</v>
      </c>
      <c r="BJ19" s="95">
        <v>43736</v>
      </c>
      <c r="BK19" s="95">
        <v>43736</v>
      </c>
      <c r="BL19" s="95">
        <v>44832</v>
      </c>
      <c r="BM19" s="90" t="s">
        <v>179</v>
      </c>
      <c r="BN19" s="37"/>
      <c r="BO19" s="37"/>
      <c r="BP19" s="37"/>
      <c r="BQ19" s="37"/>
      <c r="BR19" s="37"/>
      <c r="BS19" s="37"/>
      <c r="BT19" s="37"/>
      <c r="BU19" s="37"/>
      <c r="BV19" s="37"/>
      <c r="BW19" s="20"/>
    </row>
    <row r="20" spans="1:75" s="82" customFormat="1" ht="78" customHeight="1">
      <c r="A20" s="63">
        <v>7</v>
      </c>
      <c r="B20" s="63">
        <v>23</v>
      </c>
      <c r="C20" s="63" t="s">
        <v>48</v>
      </c>
      <c r="D20" s="64" t="s">
        <v>119</v>
      </c>
      <c r="E20" s="65" t="s">
        <v>74</v>
      </c>
      <c r="F20" s="63">
        <v>1</v>
      </c>
      <c r="G20" s="64" t="s">
        <v>120</v>
      </c>
      <c r="H20" s="63" t="s">
        <v>144</v>
      </c>
      <c r="I20" s="63" t="s">
        <v>145</v>
      </c>
      <c r="J20" s="63">
        <v>1</v>
      </c>
      <c r="K20" s="63"/>
      <c r="L20" s="63" t="s">
        <v>56</v>
      </c>
      <c r="M20" s="63" t="s">
        <v>125</v>
      </c>
      <c r="N20" s="63" t="s">
        <v>106</v>
      </c>
      <c r="O20" s="66">
        <v>13086</v>
      </c>
      <c r="P20" s="66">
        <v>15703</v>
      </c>
      <c r="Q20" s="66">
        <v>0</v>
      </c>
      <c r="R20" s="66">
        <v>15703</v>
      </c>
      <c r="S20" s="67">
        <v>0</v>
      </c>
      <c r="T20" s="67">
        <v>0</v>
      </c>
      <c r="U20" s="63" t="s">
        <v>142</v>
      </c>
      <c r="V20" s="63" t="s">
        <v>48</v>
      </c>
      <c r="W20" s="63" t="s">
        <v>64</v>
      </c>
      <c r="X20" s="68">
        <v>43739</v>
      </c>
      <c r="Y20" s="68">
        <v>43769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4" t="s">
        <v>120</v>
      </c>
      <c r="BD20" s="63" t="s">
        <v>59</v>
      </c>
      <c r="BE20" s="63">
        <v>876</v>
      </c>
      <c r="BF20" s="63" t="s">
        <v>58</v>
      </c>
      <c r="BG20" s="63">
        <v>1</v>
      </c>
      <c r="BH20" s="69">
        <v>65401000000</v>
      </c>
      <c r="BI20" s="63" t="s">
        <v>52</v>
      </c>
      <c r="BJ20" s="68">
        <v>43780</v>
      </c>
      <c r="BK20" s="68">
        <v>43831</v>
      </c>
      <c r="BL20" s="68">
        <v>44196</v>
      </c>
      <c r="BM20" s="63">
        <v>2020</v>
      </c>
      <c r="BN20" s="63"/>
      <c r="BO20" s="63"/>
      <c r="BP20" s="63"/>
      <c r="BQ20" s="63"/>
      <c r="BR20" s="63"/>
      <c r="BS20" s="63"/>
      <c r="BT20" s="63"/>
      <c r="BU20" s="63"/>
      <c r="BV20" s="63"/>
      <c r="BW20" s="64"/>
    </row>
    <row r="21" spans="1:75" s="76" customFormat="1" ht="57" customHeight="1">
      <c r="A21" s="55">
        <v>4</v>
      </c>
      <c r="B21" s="55">
        <v>24</v>
      </c>
      <c r="C21" s="55" t="s">
        <v>48</v>
      </c>
      <c r="D21" s="77" t="s">
        <v>121</v>
      </c>
      <c r="E21" s="77" t="s">
        <v>117</v>
      </c>
      <c r="F21" s="55">
        <v>1</v>
      </c>
      <c r="G21" s="55" t="s">
        <v>122</v>
      </c>
      <c r="H21" s="77" t="s">
        <v>123</v>
      </c>
      <c r="I21" s="77" t="s">
        <v>124</v>
      </c>
      <c r="J21" s="55">
        <v>1</v>
      </c>
      <c r="K21" s="55"/>
      <c r="L21" s="55" t="s">
        <v>56</v>
      </c>
      <c r="M21" s="78" t="s">
        <v>125</v>
      </c>
      <c r="N21" s="78" t="s">
        <v>106</v>
      </c>
      <c r="O21" s="100">
        <v>2857.7559999999999</v>
      </c>
      <c r="P21" s="100">
        <v>3429.3072000000002</v>
      </c>
      <c r="Q21" s="57">
        <v>0</v>
      </c>
      <c r="R21" s="100">
        <v>3429.3072000000002</v>
      </c>
      <c r="S21" s="61">
        <v>0</v>
      </c>
      <c r="T21" s="61">
        <v>0</v>
      </c>
      <c r="U21" s="90" t="s">
        <v>185</v>
      </c>
      <c r="V21" s="90" t="s">
        <v>48</v>
      </c>
      <c r="W21" s="90" t="s">
        <v>135</v>
      </c>
      <c r="X21" s="58">
        <v>43781</v>
      </c>
      <c r="Y21" s="58">
        <v>43803</v>
      </c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90" t="s">
        <v>158</v>
      </c>
      <c r="AZ21" s="90" t="s">
        <v>134</v>
      </c>
      <c r="BA21" s="90">
        <v>6671163413</v>
      </c>
      <c r="BB21" s="90">
        <v>997650001</v>
      </c>
      <c r="BC21" s="56" t="s">
        <v>126</v>
      </c>
      <c r="BD21" s="55" t="s">
        <v>59</v>
      </c>
      <c r="BE21" s="55">
        <v>876</v>
      </c>
      <c r="BF21" s="55" t="s">
        <v>58</v>
      </c>
      <c r="BG21" s="55">
        <v>1</v>
      </c>
      <c r="BH21" s="62">
        <v>65401000000</v>
      </c>
      <c r="BI21" s="55" t="s">
        <v>52</v>
      </c>
      <c r="BJ21" s="58">
        <v>43823</v>
      </c>
      <c r="BK21" s="58">
        <v>43831</v>
      </c>
      <c r="BL21" s="95">
        <v>44196</v>
      </c>
      <c r="BM21" s="55">
        <v>2020</v>
      </c>
      <c r="BN21" s="55"/>
      <c r="BO21" s="55"/>
      <c r="BP21" s="55"/>
      <c r="BQ21" s="55"/>
      <c r="BR21" s="55"/>
      <c r="BS21" s="55"/>
      <c r="BT21" s="55"/>
      <c r="BU21" s="55"/>
      <c r="BV21" s="55"/>
      <c r="BW21" s="96" t="s">
        <v>220</v>
      </c>
    </row>
    <row r="22" spans="1:75" s="76" customFormat="1" ht="53.25" customHeight="1">
      <c r="A22" s="55">
        <v>4</v>
      </c>
      <c r="B22" s="55">
        <v>25</v>
      </c>
      <c r="C22" s="55" t="s">
        <v>48</v>
      </c>
      <c r="D22" s="77" t="s">
        <v>121</v>
      </c>
      <c r="E22" s="77" t="s">
        <v>117</v>
      </c>
      <c r="F22" s="55">
        <v>1</v>
      </c>
      <c r="G22" s="55" t="s">
        <v>127</v>
      </c>
      <c r="H22" s="77" t="s">
        <v>123</v>
      </c>
      <c r="I22" s="77" t="s">
        <v>124</v>
      </c>
      <c r="J22" s="55">
        <v>1</v>
      </c>
      <c r="K22" s="55"/>
      <c r="L22" s="55" t="s">
        <v>56</v>
      </c>
      <c r="M22" s="78" t="s">
        <v>125</v>
      </c>
      <c r="N22" s="78" t="s">
        <v>106</v>
      </c>
      <c r="O22" s="100">
        <f>P22/1.2</f>
        <v>4272.9666666666672</v>
      </c>
      <c r="P22" s="100">
        <v>5127.5600000000004</v>
      </c>
      <c r="Q22" s="57">
        <v>0</v>
      </c>
      <c r="R22" s="100">
        <v>1709.1869999999999</v>
      </c>
      <c r="S22" s="100">
        <v>1709.1869999999999</v>
      </c>
      <c r="T22" s="100">
        <v>1709.1859999999999</v>
      </c>
      <c r="U22" s="90" t="s">
        <v>185</v>
      </c>
      <c r="V22" s="90" t="s">
        <v>48</v>
      </c>
      <c r="W22" s="90" t="s">
        <v>135</v>
      </c>
      <c r="X22" s="58">
        <v>43781</v>
      </c>
      <c r="Y22" s="58">
        <v>43803</v>
      </c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90" t="s">
        <v>158</v>
      </c>
      <c r="AZ22" s="90" t="s">
        <v>219</v>
      </c>
      <c r="BA22" s="90">
        <v>7713076301</v>
      </c>
      <c r="BB22" s="90">
        <v>997750001</v>
      </c>
      <c r="BC22" s="78" t="s">
        <v>128</v>
      </c>
      <c r="BD22" s="55" t="s">
        <v>59</v>
      </c>
      <c r="BE22" s="55">
        <v>876</v>
      </c>
      <c r="BF22" s="55" t="s">
        <v>58</v>
      </c>
      <c r="BG22" s="55">
        <v>1</v>
      </c>
      <c r="BH22" s="62">
        <v>65401000000</v>
      </c>
      <c r="BI22" s="55" t="s">
        <v>52</v>
      </c>
      <c r="BJ22" s="58">
        <v>43823</v>
      </c>
      <c r="BK22" s="58">
        <v>43831</v>
      </c>
      <c r="BL22" s="95">
        <v>44926</v>
      </c>
      <c r="BM22" s="90" t="s">
        <v>198</v>
      </c>
      <c r="BN22" s="55"/>
      <c r="BO22" s="55"/>
      <c r="BP22" s="55"/>
      <c r="BQ22" s="55"/>
      <c r="BR22" s="55"/>
      <c r="BS22" s="55"/>
      <c r="BT22" s="55"/>
      <c r="BU22" s="55"/>
      <c r="BV22" s="55"/>
      <c r="BW22" s="96" t="s">
        <v>220</v>
      </c>
    </row>
    <row r="23" spans="1:75" s="76" customFormat="1" ht="52.5" customHeight="1">
      <c r="A23" s="55">
        <v>4</v>
      </c>
      <c r="B23" s="55">
        <v>26</v>
      </c>
      <c r="C23" s="55" t="s">
        <v>48</v>
      </c>
      <c r="D23" s="77" t="s">
        <v>121</v>
      </c>
      <c r="E23" s="77" t="s">
        <v>117</v>
      </c>
      <c r="F23" s="55">
        <v>1</v>
      </c>
      <c r="G23" s="78" t="s">
        <v>129</v>
      </c>
      <c r="H23" s="77" t="s">
        <v>130</v>
      </c>
      <c r="I23" s="77" t="s">
        <v>131</v>
      </c>
      <c r="J23" s="55">
        <v>1</v>
      </c>
      <c r="K23" s="55"/>
      <c r="L23" s="55" t="s">
        <v>56</v>
      </c>
      <c r="M23" s="78" t="s">
        <v>125</v>
      </c>
      <c r="N23" s="78" t="s">
        <v>106</v>
      </c>
      <c r="O23" s="57">
        <v>6048</v>
      </c>
      <c r="P23" s="57">
        <v>6048</v>
      </c>
      <c r="Q23" s="57">
        <v>0</v>
      </c>
      <c r="R23" s="57">
        <v>6048</v>
      </c>
      <c r="S23" s="61">
        <v>0</v>
      </c>
      <c r="T23" s="61">
        <v>0</v>
      </c>
      <c r="U23" s="90" t="s">
        <v>185</v>
      </c>
      <c r="V23" s="90" t="s">
        <v>48</v>
      </c>
      <c r="W23" s="90" t="s">
        <v>135</v>
      </c>
      <c r="X23" s="58">
        <v>43781</v>
      </c>
      <c r="Y23" s="58">
        <v>43803</v>
      </c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90" t="s">
        <v>158</v>
      </c>
      <c r="AZ23" s="90" t="s">
        <v>217</v>
      </c>
      <c r="BA23" s="90">
        <v>6659193965</v>
      </c>
      <c r="BB23" s="90">
        <v>667801001</v>
      </c>
      <c r="BC23" s="78" t="s">
        <v>132</v>
      </c>
      <c r="BD23" s="55" t="s">
        <v>59</v>
      </c>
      <c r="BE23" s="55">
        <v>876</v>
      </c>
      <c r="BF23" s="55" t="s">
        <v>58</v>
      </c>
      <c r="BG23" s="55">
        <v>1</v>
      </c>
      <c r="BH23" s="62">
        <v>65401000000</v>
      </c>
      <c r="BI23" s="55" t="s">
        <v>52</v>
      </c>
      <c r="BJ23" s="58">
        <v>43823</v>
      </c>
      <c r="BK23" s="58">
        <v>43831</v>
      </c>
      <c r="BL23" s="58">
        <v>44166</v>
      </c>
      <c r="BM23" s="55">
        <v>2020</v>
      </c>
      <c r="BN23" s="55"/>
      <c r="BO23" s="55"/>
      <c r="BP23" s="55"/>
      <c r="BQ23" s="55"/>
      <c r="BR23" s="55"/>
      <c r="BS23" s="55"/>
      <c r="BT23" s="55"/>
      <c r="BU23" s="55"/>
      <c r="BV23" s="55"/>
      <c r="BW23" s="96" t="s">
        <v>218</v>
      </c>
    </row>
    <row r="24" spans="1:75" s="73" customFormat="1" ht="47.25">
      <c r="A24" s="55">
        <v>4</v>
      </c>
      <c r="B24" s="55">
        <v>27</v>
      </c>
      <c r="C24" s="55" t="s">
        <v>48</v>
      </c>
      <c r="D24" s="77" t="s">
        <v>121</v>
      </c>
      <c r="E24" s="77" t="s">
        <v>117</v>
      </c>
      <c r="F24" s="55">
        <v>1</v>
      </c>
      <c r="G24" s="78" t="s">
        <v>143</v>
      </c>
      <c r="H24" s="77" t="s">
        <v>130</v>
      </c>
      <c r="I24" s="77" t="s">
        <v>131</v>
      </c>
      <c r="J24" s="55">
        <v>1</v>
      </c>
      <c r="K24" s="70"/>
      <c r="L24" s="55" t="s">
        <v>56</v>
      </c>
      <c r="M24" s="78" t="s">
        <v>125</v>
      </c>
      <c r="N24" s="78" t="s">
        <v>106</v>
      </c>
      <c r="O24" s="100">
        <v>971.96</v>
      </c>
      <c r="P24" s="100">
        <v>971.96</v>
      </c>
      <c r="Q24" s="57">
        <v>0</v>
      </c>
      <c r="R24" s="100">
        <v>971.96</v>
      </c>
      <c r="S24" s="61">
        <v>0</v>
      </c>
      <c r="T24" s="61">
        <v>0</v>
      </c>
      <c r="U24" s="90" t="s">
        <v>185</v>
      </c>
      <c r="V24" s="90" t="s">
        <v>48</v>
      </c>
      <c r="W24" s="90" t="s">
        <v>135</v>
      </c>
      <c r="X24" s="58">
        <v>43781</v>
      </c>
      <c r="Y24" s="58">
        <v>43803</v>
      </c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90" t="s">
        <v>158</v>
      </c>
      <c r="AZ24" s="90" t="s">
        <v>217</v>
      </c>
      <c r="BA24" s="90">
        <v>6659193965</v>
      </c>
      <c r="BB24" s="90">
        <v>667801001</v>
      </c>
      <c r="BC24" s="78" t="s">
        <v>143</v>
      </c>
      <c r="BD24" s="55" t="s">
        <v>59</v>
      </c>
      <c r="BE24" s="55">
        <v>876</v>
      </c>
      <c r="BF24" s="55" t="s">
        <v>58</v>
      </c>
      <c r="BG24" s="55">
        <v>1</v>
      </c>
      <c r="BH24" s="62">
        <v>65401000000</v>
      </c>
      <c r="BI24" s="55" t="s">
        <v>52</v>
      </c>
      <c r="BJ24" s="58">
        <v>43823</v>
      </c>
      <c r="BK24" s="58">
        <v>43831</v>
      </c>
      <c r="BL24" s="95">
        <v>44196</v>
      </c>
      <c r="BM24" s="55">
        <v>2020</v>
      </c>
      <c r="BN24" s="70"/>
      <c r="BO24" s="70"/>
      <c r="BP24" s="70"/>
      <c r="BQ24" s="70"/>
      <c r="BR24" s="70"/>
      <c r="BS24" s="70"/>
      <c r="BT24" s="70"/>
      <c r="BU24" s="70"/>
      <c r="BV24" s="70"/>
      <c r="BW24" s="96" t="s">
        <v>220</v>
      </c>
    </row>
    <row r="25" spans="1:75" s="84" customFormat="1" ht="51" customHeight="1">
      <c r="A25" s="55">
        <v>4</v>
      </c>
      <c r="B25" s="55">
        <v>28</v>
      </c>
      <c r="C25" s="55" t="s">
        <v>48</v>
      </c>
      <c r="D25" s="77" t="s">
        <v>121</v>
      </c>
      <c r="E25" s="77" t="s">
        <v>117</v>
      </c>
      <c r="F25" s="55">
        <v>1</v>
      </c>
      <c r="G25" s="78" t="s">
        <v>148</v>
      </c>
      <c r="H25" s="71" t="s">
        <v>130</v>
      </c>
      <c r="I25" s="71" t="s">
        <v>131</v>
      </c>
      <c r="J25" s="55">
        <v>1</v>
      </c>
      <c r="K25" s="70"/>
      <c r="L25" s="55" t="s">
        <v>56</v>
      </c>
      <c r="M25" s="78" t="s">
        <v>125</v>
      </c>
      <c r="N25" s="78" t="s">
        <v>106</v>
      </c>
      <c r="O25" s="100">
        <v>705.8</v>
      </c>
      <c r="P25" s="100">
        <v>705.8</v>
      </c>
      <c r="Q25" s="100">
        <v>529.35</v>
      </c>
      <c r="R25" s="92">
        <v>176.45</v>
      </c>
      <c r="S25" s="61">
        <v>0</v>
      </c>
      <c r="T25" s="61">
        <v>0</v>
      </c>
      <c r="U25" s="90" t="s">
        <v>133</v>
      </c>
      <c r="V25" s="90" t="s">
        <v>48</v>
      </c>
      <c r="W25" s="90" t="s">
        <v>156</v>
      </c>
      <c r="X25" s="95">
        <v>43539</v>
      </c>
      <c r="Y25" s="95">
        <v>43539</v>
      </c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101" t="s">
        <v>158</v>
      </c>
      <c r="AZ25" s="102" t="s">
        <v>159</v>
      </c>
      <c r="BA25" s="101">
        <v>6663003127</v>
      </c>
      <c r="BB25" s="101">
        <v>660850001</v>
      </c>
      <c r="BC25" s="72" t="s">
        <v>136</v>
      </c>
      <c r="BD25" s="55" t="s">
        <v>59</v>
      </c>
      <c r="BE25" s="55">
        <v>876</v>
      </c>
      <c r="BF25" s="55" t="s">
        <v>58</v>
      </c>
      <c r="BG25" s="55">
        <v>1</v>
      </c>
      <c r="BH25" s="62">
        <v>65401000000</v>
      </c>
      <c r="BI25" s="55" t="s">
        <v>52</v>
      </c>
      <c r="BJ25" s="95">
        <v>43539</v>
      </c>
      <c r="BK25" s="95">
        <v>43539</v>
      </c>
      <c r="BL25" s="95">
        <v>43905</v>
      </c>
      <c r="BM25" s="55" t="s">
        <v>69</v>
      </c>
      <c r="BN25" s="70"/>
      <c r="BO25" s="70"/>
      <c r="BP25" s="70"/>
      <c r="BQ25" s="70"/>
      <c r="BR25" s="70"/>
      <c r="BS25" s="70"/>
      <c r="BT25" s="70"/>
      <c r="BU25" s="70"/>
      <c r="BV25" s="70"/>
      <c r="BW25" s="96" t="s">
        <v>155</v>
      </c>
    </row>
    <row r="26" spans="1:75" s="76" customFormat="1" ht="54" customHeight="1">
      <c r="A26" s="55">
        <v>4</v>
      </c>
      <c r="B26" s="55">
        <v>29</v>
      </c>
      <c r="C26" s="55" t="s">
        <v>48</v>
      </c>
      <c r="D26" s="77" t="s">
        <v>121</v>
      </c>
      <c r="E26" s="77" t="s">
        <v>117</v>
      </c>
      <c r="F26" s="55">
        <v>1</v>
      </c>
      <c r="G26" s="98" t="s">
        <v>137</v>
      </c>
      <c r="H26" s="77" t="s">
        <v>163</v>
      </c>
      <c r="I26" s="77" t="s">
        <v>162</v>
      </c>
      <c r="J26" s="55">
        <v>1</v>
      </c>
      <c r="K26" s="55"/>
      <c r="L26" s="55" t="s">
        <v>56</v>
      </c>
      <c r="M26" s="78" t="s">
        <v>125</v>
      </c>
      <c r="N26" s="78" t="s">
        <v>106</v>
      </c>
      <c r="O26" s="100">
        <v>4324.82</v>
      </c>
      <c r="P26" s="100">
        <v>4324.82</v>
      </c>
      <c r="Q26" s="100">
        <v>4324.82</v>
      </c>
      <c r="R26" s="61">
        <v>0</v>
      </c>
      <c r="S26" s="61">
        <v>0</v>
      </c>
      <c r="T26" s="61">
        <v>0</v>
      </c>
      <c r="U26" s="90" t="s">
        <v>152</v>
      </c>
      <c r="V26" s="90" t="s">
        <v>134</v>
      </c>
      <c r="W26" s="90" t="s">
        <v>64</v>
      </c>
      <c r="X26" s="95">
        <v>43677</v>
      </c>
      <c r="Y26" s="95">
        <v>43707</v>
      </c>
      <c r="Z26" s="95">
        <v>43707</v>
      </c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98" t="s">
        <v>138</v>
      </c>
      <c r="BD26" s="55" t="s">
        <v>59</v>
      </c>
      <c r="BE26" s="55">
        <v>876</v>
      </c>
      <c r="BF26" s="55" t="s">
        <v>58</v>
      </c>
      <c r="BG26" s="55">
        <v>1</v>
      </c>
      <c r="BH26" s="62">
        <v>65401000000</v>
      </c>
      <c r="BI26" s="55" t="s">
        <v>52</v>
      </c>
      <c r="BJ26" s="58">
        <v>43718</v>
      </c>
      <c r="BK26" s="58">
        <v>43718</v>
      </c>
      <c r="BL26" s="58">
        <v>44083</v>
      </c>
      <c r="BM26" s="55" t="s">
        <v>69</v>
      </c>
      <c r="BN26" s="55"/>
      <c r="BO26" s="55"/>
      <c r="BP26" s="55"/>
      <c r="BQ26" s="55"/>
      <c r="BR26" s="55"/>
      <c r="BS26" s="55"/>
      <c r="BT26" s="55"/>
      <c r="BU26" s="55"/>
      <c r="BV26" s="55"/>
      <c r="BW26" s="56"/>
    </row>
    <row r="27" spans="1:75" s="97" customFormat="1" ht="51.75" customHeight="1">
      <c r="A27" s="90">
        <v>4</v>
      </c>
      <c r="B27" s="90">
        <v>32</v>
      </c>
      <c r="C27" s="90" t="s">
        <v>48</v>
      </c>
      <c r="D27" s="104" t="s">
        <v>121</v>
      </c>
      <c r="E27" s="104" t="s">
        <v>117</v>
      </c>
      <c r="F27" s="90">
        <v>1</v>
      </c>
      <c r="G27" s="104" t="s">
        <v>166</v>
      </c>
      <c r="H27" s="104" t="s">
        <v>168</v>
      </c>
      <c r="I27" s="104" t="s">
        <v>169</v>
      </c>
      <c r="J27" s="90">
        <v>1</v>
      </c>
      <c r="K27" s="90"/>
      <c r="L27" s="90" t="s">
        <v>56</v>
      </c>
      <c r="M27" s="105" t="s">
        <v>125</v>
      </c>
      <c r="N27" s="105" t="s">
        <v>106</v>
      </c>
      <c r="O27" s="100">
        <v>5548.5110000000004</v>
      </c>
      <c r="P27" s="100">
        <v>6658.2129999999997</v>
      </c>
      <c r="Q27" s="100">
        <v>6658.2129999999997</v>
      </c>
      <c r="R27" s="92">
        <v>0</v>
      </c>
      <c r="S27" s="92">
        <v>0</v>
      </c>
      <c r="T27" s="92">
        <v>0</v>
      </c>
      <c r="U27" s="90" t="s">
        <v>167</v>
      </c>
      <c r="V27" s="90" t="s">
        <v>134</v>
      </c>
      <c r="W27" s="90" t="s">
        <v>64</v>
      </c>
      <c r="X27" s="95">
        <v>43646</v>
      </c>
      <c r="Y27" s="95">
        <v>43677</v>
      </c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104" t="s">
        <v>141</v>
      </c>
      <c r="BD27" s="90" t="s">
        <v>59</v>
      </c>
      <c r="BE27" s="90">
        <v>876</v>
      </c>
      <c r="BF27" s="90" t="s">
        <v>58</v>
      </c>
      <c r="BG27" s="90">
        <v>1</v>
      </c>
      <c r="BH27" s="94">
        <v>65401000000</v>
      </c>
      <c r="BI27" s="90" t="s">
        <v>52</v>
      </c>
      <c r="BJ27" s="95">
        <v>43692</v>
      </c>
      <c r="BK27" s="95">
        <v>43692</v>
      </c>
      <c r="BL27" s="95">
        <v>43830</v>
      </c>
      <c r="BM27" s="90">
        <v>2019</v>
      </c>
      <c r="BN27" s="90"/>
      <c r="BO27" s="90"/>
      <c r="BP27" s="90"/>
      <c r="BQ27" s="90"/>
      <c r="BR27" s="90"/>
      <c r="BS27" s="90"/>
      <c r="BT27" s="90"/>
      <c r="BU27" s="90"/>
      <c r="BV27" s="90"/>
      <c r="BW27" s="96"/>
    </row>
    <row r="28" spans="1:75" s="76" customFormat="1" ht="47.25">
      <c r="A28" s="55">
        <v>4</v>
      </c>
      <c r="B28" s="55">
        <v>33</v>
      </c>
      <c r="C28" s="55" t="s">
        <v>48</v>
      </c>
      <c r="D28" s="77" t="s">
        <v>121</v>
      </c>
      <c r="E28" s="77" t="s">
        <v>117</v>
      </c>
      <c r="F28" s="55">
        <v>1</v>
      </c>
      <c r="G28" s="104" t="s">
        <v>208</v>
      </c>
      <c r="H28" s="77" t="s">
        <v>139</v>
      </c>
      <c r="I28" s="77" t="s">
        <v>140</v>
      </c>
      <c r="J28" s="55">
        <v>2</v>
      </c>
      <c r="K28" s="55"/>
      <c r="L28" s="55" t="s">
        <v>56</v>
      </c>
      <c r="M28" s="78" t="s">
        <v>125</v>
      </c>
      <c r="N28" s="90" t="s">
        <v>63</v>
      </c>
      <c r="O28" s="100">
        <v>15720.172</v>
      </c>
      <c r="P28" s="100">
        <v>18864.206999999999</v>
      </c>
      <c r="Q28" s="100">
        <v>5394.5680000000002</v>
      </c>
      <c r="R28" s="92">
        <v>13469.638999999999</v>
      </c>
      <c r="S28" s="61">
        <v>0</v>
      </c>
      <c r="T28" s="61">
        <v>0</v>
      </c>
      <c r="U28" s="90" t="s">
        <v>209</v>
      </c>
      <c r="V28" s="55" t="s">
        <v>134</v>
      </c>
      <c r="W28" s="55" t="s">
        <v>64</v>
      </c>
      <c r="X28" s="95">
        <v>43770</v>
      </c>
      <c r="Y28" s="95">
        <v>43801</v>
      </c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104" t="s">
        <v>208</v>
      </c>
      <c r="BD28" s="55" t="s">
        <v>59</v>
      </c>
      <c r="BE28" s="55">
        <v>876</v>
      </c>
      <c r="BF28" s="55" t="s">
        <v>58</v>
      </c>
      <c r="BG28" s="55">
        <v>1</v>
      </c>
      <c r="BH28" s="62">
        <v>65401000000</v>
      </c>
      <c r="BI28" s="55" t="s">
        <v>52</v>
      </c>
      <c r="BJ28" s="95">
        <v>43812</v>
      </c>
      <c r="BK28" s="95">
        <v>43812</v>
      </c>
      <c r="BL28" s="95">
        <v>44196</v>
      </c>
      <c r="BM28" s="90" t="s">
        <v>69</v>
      </c>
      <c r="BN28" s="55"/>
      <c r="BO28" s="55"/>
      <c r="BP28" s="55"/>
      <c r="BQ28" s="55"/>
      <c r="BR28" s="55"/>
      <c r="BS28" s="55"/>
      <c r="BT28" s="55"/>
      <c r="BU28" s="55"/>
      <c r="BV28" s="55"/>
      <c r="BW28" s="96" t="s">
        <v>210</v>
      </c>
    </row>
    <row r="29" spans="1:75" s="97" customFormat="1" ht="49.5" customHeight="1">
      <c r="A29" s="90">
        <v>7</v>
      </c>
      <c r="B29" s="90">
        <v>36</v>
      </c>
      <c r="C29" s="90" t="s">
        <v>48</v>
      </c>
      <c r="D29" s="90" t="s">
        <v>149</v>
      </c>
      <c r="E29" s="91" t="s">
        <v>74</v>
      </c>
      <c r="F29" s="90" t="s">
        <v>164</v>
      </c>
      <c r="G29" s="90" t="s">
        <v>153</v>
      </c>
      <c r="H29" s="90" t="s">
        <v>150</v>
      </c>
      <c r="I29" s="90" t="s">
        <v>151</v>
      </c>
      <c r="J29" s="90">
        <v>1</v>
      </c>
      <c r="K29" s="90"/>
      <c r="L29" s="90" t="s">
        <v>56</v>
      </c>
      <c r="M29" s="90" t="s">
        <v>125</v>
      </c>
      <c r="N29" s="90" t="s">
        <v>63</v>
      </c>
      <c r="O29" s="92">
        <v>3838.3330000000001</v>
      </c>
      <c r="P29" s="92">
        <v>4606</v>
      </c>
      <c r="Q29" s="92">
        <v>3838.3330000000001</v>
      </c>
      <c r="R29" s="92">
        <v>0</v>
      </c>
      <c r="S29" s="92">
        <v>0</v>
      </c>
      <c r="T29" s="92">
        <v>0</v>
      </c>
      <c r="U29" s="90" t="s">
        <v>152</v>
      </c>
      <c r="V29" s="90" t="s">
        <v>48</v>
      </c>
      <c r="W29" s="90" t="s">
        <v>64</v>
      </c>
      <c r="X29" s="93">
        <v>43535</v>
      </c>
      <c r="Y29" s="93">
        <v>43567</v>
      </c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 t="s">
        <v>154</v>
      </c>
      <c r="BD29" s="90" t="s">
        <v>59</v>
      </c>
      <c r="BE29" s="90">
        <v>876</v>
      </c>
      <c r="BF29" s="90" t="s">
        <v>58</v>
      </c>
      <c r="BG29" s="90">
        <v>1</v>
      </c>
      <c r="BH29" s="94">
        <v>65401000000</v>
      </c>
      <c r="BI29" s="90" t="s">
        <v>52</v>
      </c>
      <c r="BJ29" s="95">
        <v>43578</v>
      </c>
      <c r="BK29" s="95">
        <v>43578</v>
      </c>
      <c r="BL29" s="95">
        <v>43647</v>
      </c>
      <c r="BM29" s="90">
        <v>2019</v>
      </c>
      <c r="BN29" s="90"/>
      <c r="BO29" s="90"/>
      <c r="BP29" s="90"/>
      <c r="BQ29" s="90"/>
      <c r="BR29" s="90"/>
      <c r="BS29" s="90"/>
      <c r="BT29" s="90"/>
      <c r="BU29" s="90"/>
      <c r="BV29" s="90"/>
      <c r="BW29" s="96" t="s">
        <v>155</v>
      </c>
    </row>
    <row r="30" spans="1:75" s="97" customFormat="1" ht="49.5" customHeight="1">
      <c r="A30" s="90">
        <v>4</v>
      </c>
      <c r="B30" s="90">
        <v>37</v>
      </c>
      <c r="C30" s="90" t="s">
        <v>48</v>
      </c>
      <c r="D30" s="90" t="s">
        <v>121</v>
      </c>
      <c r="E30" s="91" t="s">
        <v>117</v>
      </c>
      <c r="F30" s="90" t="s">
        <v>164</v>
      </c>
      <c r="G30" s="90" t="s">
        <v>160</v>
      </c>
      <c r="H30" s="90" t="s">
        <v>163</v>
      </c>
      <c r="I30" s="90" t="s">
        <v>162</v>
      </c>
      <c r="J30" s="90">
        <v>1</v>
      </c>
      <c r="K30" s="90"/>
      <c r="L30" s="90" t="s">
        <v>56</v>
      </c>
      <c r="M30" s="90" t="s">
        <v>125</v>
      </c>
      <c r="N30" s="90" t="s">
        <v>63</v>
      </c>
      <c r="O30" s="92">
        <v>3600</v>
      </c>
      <c r="P30" s="92">
        <v>3600</v>
      </c>
      <c r="Q30" s="92">
        <v>3600</v>
      </c>
      <c r="R30" s="92">
        <v>0</v>
      </c>
      <c r="S30" s="92">
        <v>0</v>
      </c>
      <c r="T30" s="92">
        <v>0</v>
      </c>
      <c r="U30" s="90" t="s">
        <v>152</v>
      </c>
      <c r="V30" s="90" t="s">
        <v>134</v>
      </c>
      <c r="W30" s="90" t="s">
        <v>64</v>
      </c>
      <c r="X30" s="93">
        <v>43563</v>
      </c>
      <c r="Y30" s="93">
        <v>43577</v>
      </c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 t="s">
        <v>160</v>
      </c>
      <c r="BD30" s="90" t="s">
        <v>59</v>
      </c>
      <c r="BE30" s="90">
        <v>876</v>
      </c>
      <c r="BF30" s="90" t="s">
        <v>58</v>
      </c>
      <c r="BG30" s="90">
        <v>1</v>
      </c>
      <c r="BH30" s="94">
        <v>65401000000</v>
      </c>
      <c r="BI30" s="90" t="s">
        <v>52</v>
      </c>
      <c r="BJ30" s="95">
        <v>43586</v>
      </c>
      <c r="BK30" s="95">
        <v>43586</v>
      </c>
      <c r="BL30" s="95">
        <v>43616</v>
      </c>
      <c r="BM30" s="90">
        <v>2019</v>
      </c>
      <c r="BN30" s="90"/>
      <c r="BO30" s="90"/>
      <c r="BP30" s="90"/>
      <c r="BQ30" s="90"/>
      <c r="BR30" s="90"/>
      <c r="BS30" s="90"/>
      <c r="BT30" s="90"/>
      <c r="BU30" s="90"/>
      <c r="BV30" s="90"/>
      <c r="BW30" s="96" t="s">
        <v>161</v>
      </c>
    </row>
    <row r="31" spans="1:75" s="97" customFormat="1" ht="49.5" customHeight="1">
      <c r="A31" s="90">
        <v>4</v>
      </c>
      <c r="B31" s="90">
        <v>38</v>
      </c>
      <c r="C31" s="90" t="s">
        <v>48</v>
      </c>
      <c r="D31" s="90" t="s">
        <v>121</v>
      </c>
      <c r="E31" s="91" t="s">
        <v>117</v>
      </c>
      <c r="F31" s="90" t="s">
        <v>164</v>
      </c>
      <c r="G31" s="106" t="s">
        <v>174</v>
      </c>
      <c r="H31" s="90" t="s">
        <v>172</v>
      </c>
      <c r="I31" s="90" t="s">
        <v>173</v>
      </c>
      <c r="J31" s="90">
        <v>1</v>
      </c>
      <c r="K31" s="90"/>
      <c r="L31" s="90" t="s">
        <v>56</v>
      </c>
      <c r="M31" s="90" t="s">
        <v>125</v>
      </c>
      <c r="N31" s="90" t="s">
        <v>63</v>
      </c>
      <c r="O31" s="92">
        <v>249.25</v>
      </c>
      <c r="P31" s="92">
        <v>299.10000000000002</v>
      </c>
      <c r="Q31" s="92">
        <v>58.16</v>
      </c>
      <c r="R31" s="92">
        <v>99.7</v>
      </c>
      <c r="S31" s="92">
        <v>99.7</v>
      </c>
      <c r="T31" s="92">
        <v>41.54</v>
      </c>
      <c r="U31" s="90" t="s">
        <v>152</v>
      </c>
      <c r="V31" s="90" t="s">
        <v>48</v>
      </c>
      <c r="W31" s="90" t="s">
        <v>64</v>
      </c>
      <c r="X31" s="93">
        <v>43612</v>
      </c>
      <c r="Y31" s="93">
        <v>43644</v>
      </c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107" t="s">
        <v>174</v>
      </c>
      <c r="BD31" s="90" t="s">
        <v>59</v>
      </c>
      <c r="BE31" s="90">
        <v>876</v>
      </c>
      <c r="BF31" s="90" t="s">
        <v>58</v>
      </c>
      <c r="BG31" s="90">
        <v>1</v>
      </c>
      <c r="BH31" s="94">
        <v>65401000000</v>
      </c>
      <c r="BI31" s="90" t="s">
        <v>52</v>
      </c>
      <c r="BJ31" s="95">
        <v>43658</v>
      </c>
      <c r="BK31" s="95">
        <v>43658</v>
      </c>
      <c r="BL31" s="95">
        <v>44754</v>
      </c>
      <c r="BM31" s="90" t="s">
        <v>179</v>
      </c>
      <c r="BN31" s="90"/>
      <c r="BO31" s="90"/>
      <c r="BP31" s="90"/>
      <c r="BQ31" s="90"/>
      <c r="BR31" s="90"/>
      <c r="BS31" s="90"/>
      <c r="BT31" s="90"/>
      <c r="BU31" s="90"/>
      <c r="BV31" s="90"/>
      <c r="BW31" s="96" t="s">
        <v>180</v>
      </c>
    </row>
    <row r="32" spans="1:75" s="97" customFormat="1" ht="49.5" customHeight="1">
      <c r="A32" s="90">
        <v>4</v>
      </c>
      <c r="B32" s="90">
        <v>39</v>
      </c>
      <c r="C32" s="90" t="s">
        <v>48</v>
      </c>
      <c r="D32" s="90" t="s">
        <v>121</v>
      </c>
      <c r="E32" s="91" t="s">
        <v>117</v>
      </c>
      <c r="F32" s="90" t="s">
        <v>164</v>
      </c>
      <c r="G32" s="106" t="s">
        <v>175</v>
      </c>
      <c r="H32" s="90" t="s">
        <v>172</v>
      </c>
      <c r="I32" s="90" t="s">
        <v>173</v>
      </c>
      <c r="J32" s="90">
        <v>1</v>
      </c>
      <c r="K32" s="90"/>
      <c r="L32" s="90" t="s">
        <v>56</v>
      </c>
      <c r="M32" s="90" t="s">
        <v>125</v>
      </c>
      <c r="N32" s="90" t="s">
        <v>63</v>
      </c>
      <c r="O32" s="92">
        <v>249.25</v>
      </c>
      <c r="P32" s="92">
        <v>299.10000000000002</v>
      </c>
      <c r="Q32" s="92">
        <v>58.16</v>
      </c>
      <c r="R32" s="92">
        <v>99.7</v>
      </c>
      <c r="S32" s="92">
        <v>99.7</v>
      </c>
      <c r="T32" s="92">
        <v>41.54</v>
      </c>
      <c r="U32" s="90" t="s">
        <v>152</v>
      </c>
      <c r="V32" s="90" t="s">
        <v>48</v>
      </c>
      <c r="W32" s="90" t="s">
        <v>64</v>
      </c>
      <c r="X32" s="93">
        <v>43612</v>
      </c>
      <c r="Y32" s="93">
        <v>43644</v>
      </c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107" t="s">
        <v>175</v>
      </c>
      <c r="BD32" s="90" t="s">
        <v>59</v>
      </c>
      <c r="BE32" s="90">
        <v>876</v>
      </c>
      <c r="BF32" s="90" t="s">
        <v>58</v>
      </c>
      <c r="BG32" s="90">
        <v>1</v>
      </c>
      <c r="BH32" s="94">
        <v>65401000000</v>
      </c>
      <c r="BI32" s="90" t="s">
        <v>52</v>
      </c>
      <c r="BJ32" s="95">
        <v>43658</v>
      </c>
      <c r="BK32" s="95">
        <v>43658</v>
      </c>
      <c r="BL32" s="95">
        <v>44754</v>
      </c>
      <c r="BM32" s="90" t="s">
        <v>179</v>
      </c>
      <c r="BN32" s="90"/>
      <c r="BO32" s="90"/>
      <c r="BP32" s="90"/>
      <c r="BQ32" s="90"/>
      <c r="BR32" s="90"/>
      <c r="BS32" s="90"/>
      <c r="BT32" s="90"/>
      <c r="BU32" s="90"/>
      <c r="BV32" s="90"/>
      <c r="BW32" s="96" t="s">
        <v>180</v>
      </c>
    </row>
    <row r="33" spans="1:75" s="97" customFormat="1" ht="49.5" customHeight="1">
      <c r="A33" s="90">
        <v>4</v>
      </c>
      <c r="B33" s="90">
        <v>40</v>
      </c>
      <c r="C33" s="90" t="s">
        <v>48</v>
      </c>
      <c r="D33" s="90" t="s">
        <v>121</v>
      </c>
      <c r="E33" s="91" t="s">
        <v>117</v>
      </c>
      <c r="F33" s="90" t="s">
        <v>164</v>
      </c>
      <c r="G33" s="106" t="s">
        <v>176</v>
      </c>
      <c r="H33" s="90" t="s">
        <v>172</v>
      </c>
      <c r="I33" s="90" t="s">
        <v>173</v>
      </c>
      <c r="J33" s="90">
        <v>1</v>
      </c>
      <c r="K33" s="90"/>
      <c r="L33" s="90" t="s">
        <v>56</v>
      </c>
      <c r="M33" s="90" t="s">
        <v>125</v>
      </c>
      <c r="N33" s="90" t="s">
        <v>63</v>
      </c>
      <c r="O33" s="92">
        <v>525</v>
      </c>
      <c r="P33" s="92">
        <v>630</v>
      </c>
      <c r="Q33" s="92">
        <v>122.5</v>
      </c>
      <c r="R33" s="92">
        <v>210</v>
      </c>
      <c r="S33" s="92">
        <v>210</v>
      </c>
      <c r="T33" s="92">
        <v>87.5</v>
      </c>
      <c r="U33" s="90" t="s">
        <v>152</v>
      </c>
      <c r="V33" s="90" t="s">
        <v>48</v>
      </c>
      <c r="W33" s="90" t="s">
        <v>64</v>
      </c>
      <c r="X33" s="93">
        <v>43612</v>
      </c>
      <c r="Y33" s="93">
        <v>43644</v>
      </c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107" t="s">
        <v>176</v>
      </c>
      <c r="BD33" s="90" t="s">
        <v>59</v>
      </c>
      <c r="BE33" s="90">
        <v>876</v>
      </c>
      <c r="BF33" s="90" t="s">
        <v>58</v>
      </c>
      <c r="BG33" s="90">
        <v>1</v>
      </c>
      <c r="BH33" s="94">
        <v>65401000000</v>
      </c>
      <c r="BI33" s="90" t="s">
        <v>52</v>
      </c>
      <c r="BJ33" s="95">
        <v>43658</v>
      </c>
      <c r="BK33" s="95">
        <v>43658</v>
      </c>
      <c r="BL33" s="95">
        <v>44754</v>
      </c>
      <c r="BM33" s="90" t="s">
        <v>179</v>
      </c>
      <c r="BN33" s="90"/>
      <c r="BO33" s="90"/>
      <c r="BP33" s="90"/>
      <c r="BQ33" s="90"/>
      <c r="BR33" s="90"/>
      <c r="BS33" s="90"/>
      <c r="BT33" s="90"/>
      <c r="BU33" s="90"/>
      <c r="BV33" s="90"/>
      <c r="BW33" s="96" t="s">
        <v>180</v>
      </c>
    </row>
    <row r="34" spans="1:75" s="97" customFormat="1" ht="49.5" customHeight="1">
      <c r="A34" s="90">
        <v>4</v>
      </c>
      <c r="B34" s="90">
        <v>41</v>
      </c>
      <c r="C34" s="90" t="s">
        <v>48</v>
      </c>
      <c r="D34" s="90" t="s">
        <v>121</v>
      </c>
      <c r="E34" s="91" t="s">
        <v>117</v>
      </c>
      <c r="F34" s="90" t="s">
        <v>164</v>
      </c>
      <c r="G34" s="106" t="s">
        <v>177</v>
      </c>
      <c r="H34" s="90" t="s">
        <v>172</v>
      </c>
      <c r="I34" s="90" t="s">
        <v>173</v>
      </c>
      <c r="J34" s="90">
        <v>1</v>
      </c>
      <c r="K34" s="90"/>
      <c r="L34" s="90" t="s">
        <v>56</v>
      </c>
      <c r="M34" s="90" t="s">
        <v>125</v>
      </c>
      <c r="N34" s="90" t="s">
        <v>63</v>
      </c>
      <c r="O34" s="92">
        <v>249.25</v>
      </c>
      <c r="P34" s="92">
        <v>299.10000000000002</v>
      </c>
      <c r="Q34" s="92">
        <v>58.16</v>
      </c>
      <c r="R34" s="92">
        <v>99.7</v>
      </c>
      <c r="S34" s="92">
        <v>99.7</v>
      </c>
      <c r="T34" s="92">
        <v>41.54</v>
      </c>
      <c r="U34" s="90" t="s">
        <v>152</v>
      </c>
      <c r="V34" s="90" t="s">
        <v>48</v>
      </c>
      <c r="W34" s="90" t="s">
        <v>64</v>
      </c>
      <c r="X34" s="93">
        <v>43612</v>
      </c>
      <c r="Y34" s="93">
        <v>43644</v>
      </c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107" t="s">
        <v>177</v>
      </c>
      <c r="BD34" s="90" t="s">
        <v>59</v>
      </c>
      <c r="BE34" s="90">
        <v>876</v>
      </c>
      <c r="BF34" s="90" t="s">
        <v>58</v>
      </c>
      <c r="BG34" s="90">
        <v>1</v>
      </c>
      <c r="BH34" s="94">
        <v>65401000000</v>
      </c>
      <c r="BI34" s="90" t="s">
        <v>52</v>
      </c>
      <c r="BJ34" s="95">
        <v>43658</v>
      </c>
      <c r="BK34" s="95">
        <v>43658</v>
      </c>
      <c r="BL34" s="95">
        <v>44754</v>
      </c>
      <c r="BM34" s="90" t="s">
        <v>179</v>
      </c>
      <c r="BN34" s="90"/>
      <c r="BO34" s="90"/>
      <c r="BP34" s="90"/>
      <c r="BQ34" s="90"/>
      <c r="BR34" s="90"/>
      <c r="BS34" s="90"/>
      <c r="BT34" s="90"/>
      <c r="BU34" s="90"/>
      <c r="BV34" s="90"/>
      <c r="BW34" s="96" t="s">
        <v>180</v>
      </c>
    </row>
    <row r="35" spans="1:75" s="97" customFormat="1" ht="62.25" customHeight="1">
      <c r="A35" s="90">
        <v>4</v>
      </c>
      <c r="B35" s="90">
        <v>42</v>
      </c>
      <c r="C35" s="90" t="s">
        <v>48</v>
      </c>
      <c r="D35" s="90" t="s">
        <v>121</v>
      </c>
      <c r="E35" s="91" t="s">
        <v>117</v>
      </c>
      <c r="F35" s="90" t="s">
        <v>164</v>
      </c>
      <c r="G35" s="106" t="s">
        <v>178</v>
      </c>
      <c r="H35" s="90" t="s">
        <v>172</v>
      </c>
      <c r="I35" s="90" t="s">
        <v>173</v>
      </c>
      <c r="J35" s="90">
        <v>1</v>
      </c>
      <c r="K35" s="90"/>
      <c r="L35" s="90" t="s">
        <v>56</v>
      </c>
      <c r="M35" s="90" t="s">
        <v>125</v>
      </c>
      <c r="N35" s="90" t="s">
        <v>63</v>
      </c>
      <c r="O35" s="92">
        <v>249.25</v>
      </c>
      <c r="P35" s="92">
        <v>299.10000000000002</v>
      </c>
      <c r="Q35" s="92">
        <v>58.16</v>
      </c>
      <c r="R35" s="92">
        <v>99.7</v>
      </c>
      <c r="S35" s="92">
        <v>99.7</v>
      </c>
      <c r="T35" s="92">
        <v>41.54</v>
      </c>
      <c r="U35" s="90" t="s">
        <v>152</v>
      </c>
      <c r="V35" s="90" t="s">
        <v>48</v>
      </c>
      <c r="W35" s="90" t="s">
        <v>64</v>
      </c>
      <c r="X35" s="93">
        <v>43612</v>
      </c>
      <c r="Y35" s="93">
        <v>43644</v>
      </c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107" t="s">
        <v>178</v>
      </c>
      <c r="BD35" s="90" t="s">
        <v>59</v>
      </c>
      <c r="BE35" s="90">
        <v>876</v>
      </c>
      <c r="BF35" s="90" t="s">
        <v>58</v>
      </c>
      <c r="BG35" s="90">
        <v>1</v>
      </c>
      <c r="BH35" s="94">
        <v>65401000000</v>
      </c>
      <c r="BI35" s="90" t="s">
        <v>52</v>
      </c>
      <c r="BJ35" s="95">
        <v>43658</v>
      </c>
      <c r="BK35" s="95">
        <v>43658</v>
      </c>
      <c r="BL35" s="95">
        <v>44754</v>
      </c>
      <c r="BM35" s="90" t="s">
        <v>179</v>
      </c>
      <c r="BN35" s="90"/>
      <c r="BO35" s="90"/>
      <c r="BP35" s="90"/>
      <c r="BQ35" s="90"/>
      <c r="BR35" s="90"/>
      <c r="BS35" s="90"/>
      <c r="BT35" s="90"/>
      <c r="BU35" s="90"/>
      <c r="BV35" s="90"/>
      <c r="BW35" s="96" t="s">
        <v>180</v>
      </c>
    </row>
    <row r="36" spans="1:75" s="109" customFormat="1" ht="63">
      <c r="A36" s="90">
        <v>4</v>
      </c>
      <c r="B36" s="90">
        <v>43</v>
      </c>
      <c r="C36" s="90" t="s">
        <v>48</v>
      </c>
      <c r="D36" s="104" t="s">
        <v>121</v>
      </c>
      <c r="E36" s="104" t="s">
        <v>117</v>
      </c>
      <c r="F36" s="90" t="s">
        <v>164</v>
      </c>
      <c r="G36" s="104" t="s">
        <v>184</v>
      </c>
      <c r="H36" s="104" t="s">
        <v>181</v>
      </c>
      <c r="I36" s="104" t="s">
        <v>140</v>
      </c>
      <c r="J36" s="90">
        <v>2</v>
      </c>
      <c r="K36" s="90"/>
      <c r="L36" s="90" t="s">
        <v>56</v>
      </c>
      <c r="M36" s="105" t="s">
        <v>125</v>
      </c>
      <c r="N36" s="90" t="s">
        <v>63</v>
      </c>
      <c r="O36" s="100">
        <v>247.41</v>
      </c>
      <c r="P36" s="100">
        <v>296.892</v>
      </c>
      <c r="Q36" s="100">
        <v>296.892</v>
      </c>
      <c r="R36" s="92">
        <v>0</v>
      </c>
      <c r="S36" s="92">
        <v>0</v>
      </c>
      <c r="T36" s="92">
        <v>0</v>
      </c>
      <c r="U36" s="90" t="s">
        <v>182</v>
      </c>
      <c r="V36" s="90" t="s">
        <v>134</v>
      </c>
      <c r="W36" s="90" t="s">
        <v>64</v>
      </c>
      <c r="X36" s="95">
        <v>43656</v>
      </c>
      <c r="Y36" s="95">
        <v>43689</v>
      </c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90"/>
      <c r="AZ36" s="90"/>
      <c r="BA36" s="90"/>
      <c r="BB36" s="90"/>
      <c r="BC36" s="104" t="s">
        <v>184</v>
      </c>
      <c r="BD36" s="90" t="s">
        <v>59</v>
      </c>
      <c r="BE36" s="90">
        <v>877</v>
      </c>
      <c r="BF36" s="90" t="s">
        <v>58</v>
      </c>
      <c r="BG36" s="90">
        <v>1</v>
      </c>
      <c r="BH36" s="94">
        <v>65401000000</v>
      </c>
      <c r="BI36" s="90" t="s">
        <v>52</v>
      </c>
      <c r="BJ36" s="95">
        <v>43700</v>
      </c>
      <c r="BK36" s="95">
        <v>43700</v>
      </c>
      <c r="BL36" s="95">
        <v>43777</v>
      </c>
      <c r="BM36" s="90">
        <v>2019</v>
      </c>
      <c r="BN36" s="90"/>
      <c r="BO36" s="90"/>
      <c r="BP36" s="90"/>
      <c r="BQ36" s="90"/>
      <c r="BR36" s="90"/>
      <c r="BS36" s="90"/>
      <c r="BT36" s="90"/>
      <c r="BU36" s="90"/>
      <c r="BV36" s="90"/>
      <c r="BW36" s="96" t="s">
        <v>183</v>
      </c>
    </row>
    <row r="37" spans="1:75" ht="45.75" customHeight="1">
      <c r="A37" s="110">
        <v>7</v>
      </c>
      <c r="B37" s="111">
        <v>44</v>
      </c>
      <c r="C37" s="110" t="s">
        <v>48</v>
      </c>
      <c r="D37" s="110" t="s">
        <v>187</v>
      </c>
      <c r="E37" s="91" t="s">
        <v>74</v>
      </c>
      <c r="F37" s="110" t="s">
        <v>164</v>
      </c>
      <c r="G37" s="118" t="s">
        <v>193</v>
      </c>
      <c r="H37" s="120" t="s">
        <v>192</v>
      </c>
      <c r="I37" s="120" t="s">
        <v>191</v>
      </c>
      <c r="J37" s="110">
        <v>2</v>
      </c>
      <c r="K37" s="110"/>
      <c r="L37" s="110" t="s">
        <v>56</v>
      </c>
      <c r="M37" s="110" t="s">
        <v>125</v>
      </c>
      <c r="N37" s="90" t="s">
        <v>63</v>
      </c>
      <c r="O37" s="112">
        <v>5100</v>
      </c>
      <c r="P37" s="112">
        <v>6120</v>
      </c>
      <c r="Q37" s="112">
        <v>1020</v>
      </c>
      <c r="R37" s="112">
        <v>5100</v>
      </c>
      <c r="S37" s="112">
        <v>0</v>
      </c>
      <c r="T37" s="112">
        <v>0</v>
      </c>
      <c r="U37" s="90" t="s">
        <v>182</v>
      </c>
      <c r="V37" s="110" t="s">
        <v>48</v>
      </c>
      <c r="W37" s="110" t="s">
        <v>64</v>
      </c>
      <c r="X37" s="113">
        <v>43727</v>
      </c>
      <c r="Y37" s="113">
        <v>43756</v>
      </c>
      <c r="Z37" s="110"/>
      <c r="AA37" s="110"/>
      <c r="AB37" s="110"/>
      <c r="AC37" s="110"/>
      <c r="AD37" s="110"/>
      <c r="AE37" s="110"/>
      <c r="AF37" s="110"/>
      <c r="AG37" s="110"/>
      <c r="AH37" s="110"/>
      <c r="AI37" s="114"/>
      <c r="AJ37" s="110"/>
      <c r="AK37" s="113"/>
      <c r="AL37" s="113"/>
      <c r="AM37" s="113"/>
      <c r="AN37" s="110"/>
      <c r="AO37" s="110"/>
      <c r="AP37" s="110"/>
      <c r="AQ37" s="110"/>
      <c r="AR37" s="110"/>
      <c r="AS37" s="113"/>
      <c r="AT37" s="115"/>
      <c r="AU37" s="116"/>
      <c r="AV37" s="110"/>
      <c r="AW37" s="110"/>
      <c r="AX37" s="110"/>
      <c r="AY37" s="110"/>
      <c r="AZ37" s="117"/>
      <c r="BA37" s="117"/>
      <c r="BB37" s="110"/>
      <c r="BC37" s="118" t="s">
        <v>193</v>
      </c>
      <c r="BD37" s="118" t="s">
        <v>59</v>
      </c>
      <c r="BE37" s="110">
        <v>876</v>
      </c>
      <c r="BF37" s="110" t="s">
        <v>58</v>
      </c>
      <c r="BG37" s="110">
        <v>1</v>
      </c>
      <c r="BH37" s="114">
        <v>65401000000</v>
      </c>
      <c r="BI37" s="110" t="s">
        <v>52</v>
      </c>
      <c r="BJ37" s="113">
        <v>43769</v>
      </c>
      <c r="BK37" s="113">
        <v>43769</v>
      </c>
      <c r="BL37" s="113">
        <v>44135</v>
      </c>
      <c r="BM37" s="110" t="s">
        <v>69</v>
      </c>
      <c r="BN37" s="110"/>
      <c r="BO37" s="110"/>
      <c r="BP37" s="110"/>
      <c r="BQ37" s="110"/>
      <c r="BR37" s="113"/>
      <c r="BS37" s="115"/>
      <c r="BT37" s="116"/>
      <c r="BU37" s="110"/>
      <c r="BV37" s="110"/>
      <c r="BW37" s="119" t="s">
        <v>199</v>
      </c>
    </row>
    <row r="38" spans="1:75" s="121" customFormat="1" ht="54" customHeight="1">
      <c r="A38" s="110">
        <v>4</v>
      </c>
      <c r="B38" s="110">
        <v>45</v>
      </c>
      <c r="C38" s="110" t="s">
        <v>48</v>
      </c>
      <c r="D38" s="118" t="s">
        <v>121</v>
      </c>
      <c r="E38" s="118" t="s">
        <v>117</v>
      </c>
      <c r="F38" s="110" t="s">
        <v>164</v>
      </c>
      <c r="G38" s="118" t="s">
        <v>200</v>
      </c>
      <c r="H38" s="118" t="s">
        <v>197</v>
      </c>
      <c r="I38" s="118" t="s">
        <v>196</v>
      </c>
      <c r="J38" s="110">
        <v>1</v>
      </c>
      <c r="K38" s="110"/>
      <c r="L38" s="110" t="s">
        <v>56</v>
      </c>
      <c r="M38" s="122" t="s">
        <v>125</v>
      </c>
      <c r="N38" s="90" t="s">
        <v>63</v>
      </c>
      <c r="O38" s="123">
        <v>9362.6450000000004</v>
      </c>
      <c r="P38" s="123">
        <v>11235.174000000001</v>
      </c>
      <c r="Q38" s="123">
        <v>0</v>
      </c>
      <c r="R38" s="123">
        <f>3377085.57/1000</f>
        <v>3377.0855699999997</v>
      </c>
      <c r="S38" s="112">
        <f>3721460.78/1000</f>
        <v>3721.4607799999999</v>
      </c>
      <c r="T38" s="112">
        <f>4136627.75/1000</f>
        <v>4136.6277499999997</v>
      </c>
      <c r="U38" s="110" t="s">
        <v>167</v>
      </c>
      <c r="V38" s="110" t="s">
        <v>134</v>
      </c>
      <c r="W38" s="110" t="s">
        <v>64</v>
      </c>
      <c r="X38" s="113">
        <v>43731</v>
      </c>
      <c r="Y38" s="113">
        <v>43769</v>
      </c>
      <c r="Z38" s="113">
        <v>43707</v>
      </c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8" t="s">
        <v>195</v>
      </c>
      <c r="BD38" s="110" t="s">
        <v>59</v>
      </c>
      <c r="BE38" s="110">
        <v>876</v>
      </c>
      <c r="BF38" s="110" t="s">
        <v>58</v>
      </c>
      <c r="BG38" s="110">
        <v>1</v>
      </c>
      <c r="BH38" s="114">
        <v>65401000000</v>
      </c>
      <c r="BI38" s="110" t="s">
        <v>52</v>
      </c>
      <c r="BJ38" s="113">
        <v>43780</v>
      </c>
      <c r="BK38" s="113">
        <v>43831</v>
      </c>
      <c r="BL38" s="113">
        <v>44926</v>
      </c>
      <c r="BM38" s="110" t="s">
        <v>198</v>
      </c>
      <c r="BN38" s="110"/>
      <c r="BO38" s="110"/>
      <c r="BP38" s="110"/>
      <c r="BQ38" s="110"/>
      <c r="BR38" s="110"/>
      <c r="BS38" s="110"/>
      <c r="BT38" s="110"/>
      <c r="BU38" s="110"/>
      <c r="BV38" s="110"/>
      <c r="BW38" s="119" t="s">
        <v>199</v>
      </c>
    </row>
    <row r="39" spans="1:75" s="97" customFormat="1" ht="51" customHeight="1">
      <c r="A39" s="90">
        <v>7</v>
      </c>
      <c r="B39" s="91">
        <v>46</v>
      </c>
      <c r="C39" s="90" t="s">
        <v>48</v>
      </c>
      <c r="D39" s="90" t="s">
        <v>203</v>
      </c>
      <c r="E39" s="90" t="s">
        <v>60</v>
      </c>
      <c r="F39" s="90" t="s">
        <v>164</v>
      </c>
      <c r="G39" s="104" t="s">
        <v>206</v>
      </c>
      <c r="H39" s="124" t="s">
        <v>204</v>
      </c>
      <c r="I39" s="124" t="s">
        <v>205</v>
      </c>
      <c r="J39" s="90">
        <v>2</v>
      </c>
      <c r="K39" s="90"/>
      <c r="L39" s="90" t="s">
        <v>56</v>
      </c>
      <c r="M39" s="90" t="s">
        <v>125</v>
      </c>
      <c r="N39" s="90" t="s">
        <v>63</v>
      </c>
      <c r="O39" s="92">
        <v>526.95000000000005</v>
      </c>
      <c r="P39" s="92">
        <f t="shared" ref="P39" si="1">O39*120/100</f>
        <v>632.34</v>
      </c>
      <c r="Q39" s="92">
        <v>632.34</v>
      </c>
      <c r="R39" s="92">
        <v>0</v>
      </c>
      <c r="S39" s="92">
        <v>0</v>
      </c>
      <c r="T39" s="92">
        <v>0</v>
      </c>
      <c r="U39" s="90" t="s">
        <v>201</v>
      </c>
      <c r="V39" s="90" t="s">
        <v>48</v>
      </c>
      <c r="W39" s="90" t="s">
        <v>64</v>
      </c>
      <c r="X39" s="95">
        <v>43740</v>
      </c>
      <c r="Y39" s="95">
        <v>43755</v>
      </c>
      <c r="Z39" s="90"/>
      <c r="AA39" s="90"/>
      <c r="AB39" s="90"/>
      <c r="AC39" s="90"/>
      <c r="AD39" s="90"/>
      <c r="AE39" s="90"/>
      <c r="AF39" s="90"/>
      <c r="AG39" s="90"/>
      <c r="AH39" s="90"/>
      <c r="AI39" s="94"/>
      <c r="AJ39" s="90"/>
      <c r="AK39" s="95"/>
      <c r="AL39" s="95"/>
      <c r="AM39" s="95"/>
      <c r="AN39" s="90"/>
      <c r="AO39" s="90"/>
      <c r="AP39" s="90"/>
      <c r="AQ39" s="90"/>
      <c r="AR39" s="90"/>
      <c r="AS39" s="95"/>
      <c r="AT39" s="125"/>
      <c r="AU39" s="126"/>
      <c r="AV39" s="90"/>
      <c r="AW39" s="90"/>
      <c r="AX39" s="90"/>
      <c r="AY39" s="90"/>
      <c r="AZ39" s="90"/>
      <c r="BA39" s="90"/>
      <c r="BB39" s="90"/>
      <c r="BC39" s="104" t="s">
        <v>206</v>
      </c>
      <c r="BD39" s="90" t="s">
        <v>59</v>
      </c>
      <c r="BE39" s="90">
        <v>876</v>
      </c>
      <c r="BF39" s="90" t="s">
        <v>58</v>
      </c>
      <c r="BG39" s="90">
        <v>1</v>
      </c>
      <c r="BH39" s="94">
        <v>65401000000</v>
      </c>
      <c r="BI39" s="90" t="s">
        <v>52</v>
      </c>
      <c r="BJ39" s="95">
        <v>43769</v>
      </c>
      <c r="BK39" s="95">
        <v>43769</v>
      </c>
      <c r="BL39" s="95">
        <v>43798</v>
      </c>
      <c r="BM39" s="90">
        <v>2019</v>
      </c>
      <c r="BN39" s="90"/>
      <c r="BO39" s="90"/>
      <c r="BP39" s="90"/>
      <c r="BQ39" s="90"/>
      <c r="BR39" s="95"/>
      <c r="BS39" s="125"/>
      <c r="BT39" s="126"/>
      <c r="BU39" s="90"/>
      <c r="BV39" s="90"/>
      <c r="BW39" s="96" t="s">
        <v>202</v>
      </c>
    </row>
    <row r="40" spans="1:75" s="97" customFormat="1" ht="51" customHeight="1">
      <c r="A40" s="90">
        <v>7</v>
      </c>
      <c r="B40" s="91">
        <v>47</v>
      </c>
      <c r="C40" s="90" t="s">
        <v>48</v>
      </c>
      <c r="D40" s="90" t="s">
        <v>203</v>
      </c>
      <c r="E40" s="90" t="s">
        <v>60</v>
      </c>
      <c r="F40" s="90" t="s">
        <v>164</v>
      </c>
      <c r="G40" s="104" t="s">
        <v>207</v>
      </c>
      <c r="H40" s="124" t="s">
        <v>204</v>
      </c>
      <c r="I40" s="124" t="s">
        <v>205</v>
      </c>
      <c r="J40" s="90">
        <v>2</v>
      </c>
      <c r="K40" s="90"/>
      <c r="L40" s="90" t="s">
        <v>56</v>
      </c>
      <c r="M40" s="90" t="s">
        <v>125</v>
      </c>
      <c r="N40" s="90" t="s">
        <v>63</v>
      </c>
      <c r="O40" s="92">
        <v>402.09500000000003</v>
      </c>
      <c r="P40" s="92">
        <f t="shared" ref="P40" si="2">O40*120/100</f>
        <v>482.51400000000001</v>
      </c>
      <c r="Q40" s="92">
        <v>482.51400000000001</v>
      </c>
      <c r="R40" s="92">
        <v>0</v>
      </c>
      <c r="S40" s="92">
        <v>0</v>
      </c>
      <c r="T40" s="92">
        <v>0</v>
      </c>
      <c r="U40" s="90" t="s">
        <v>201</v>
      </c>
      <c r="V40" s="90" t="s">
        <v>48</v>
      </c>
      <c r="W40" s="90" t="s">
        <v>64</v>
      </c>
      <c r="X40" s="95">
        <v>43740</v>
      </c>
      <c r="Y40" s="95">
        <v>43755</v>
      </c>
      <c r="Z40" s="90"/>
      <c r="AA40" s="90"/>
      <c r="AB40" s="90"/>
      <c r="AC40" s="90"/>
      <c r="AD40" s="90"/>
      <c r="AE40" s="90"/>
      <c r="AF40" s="90"/>
      <c r="AG40" s="90"/>
      <c r="AH40" s="90"/>
      <c r="AI40" s="94"/>
      <c r="AJ40" s="90"/>
      <c r="AK40" s="95"/>
      <c r="AL40" s="95"/>
      <c r="AM40" s="95"/>
      <c r="AN40" s="90"/>
      <c r="AO40" s="90"/>
      <c r="AP40" s="90"/>
      <c r="AQ40" s="90"/>
      <c r="AR40" s="90"/>
      <c r="AS40" s="95"/>
      <c r="AT40" s="125"/>
      <c r="AU40" s="126"/>
      <c r="AV40" s="90"/>
      <c r="AW40" s="90"/>
      <c r="AX40" s="90"/>
      <c r="AY40" s="90"/>
      <c r="AZ40" s="90"/>
      <c r="BA40" s="90"/>
      <c r="BB40" s="90"/>
      <c r="BC40" s="104" t="s">
        <v>207</v>
      </c>
      <c r="BD40" s="90" t="s">
        <v>59</v>
      </c>
      <c r="BE40" s="90">
        <v>876</v>
      </c>
      <c r="BF40" s="90" t="s">
        <v>58</v>
      </c>
      <c r="BG40" s="90">
        <v>1</v>
      </c>
      <c r="BH40" s="94">
        <v>65401000000</v>
      </c>
      <c r="BI40" s="90" t="s">
        <v>52</v>
      </c>
      <c r="BJ40" s="95">
        <v>43769</v>
      </c>
      <c r="BK40" s="95">
        <v>43769</v>
      </c>
      <c r="BL40" s="95">
        <v>43811</v>
      </c>
      <c r="BM40" s="90">
        <v>2019</v>
      </c>
      <c r="BN40" s="90"/>
      <c r="BO40" s="90"/>
      <c r="BP40" s="90"/>
      <c r="BQ40" s="90"/>
      <c r="BR40" s="95"/>
      <c r="BS40" s="125"/>
      <c r="BT40" s="126"/>
      <c r="BU40" s="90"/>
      <c r="BV40" s="90"/>
      <c r="BW40" s="96" t="s">
        <v>202</v>
      </c>
    </row>
    <row r="41" spans="1:75" s="76" customFormat="1" ht="110.25">
      <c r="A41" s="110">
        <v>4</v>
      </c>
      <c r="B41" s="110">
        <v>48</v>
      </c>
      <c r="C41" s="110" t="s">
        <v>48</v>
      </c>
      <c r="D41" s="118" t="s">
        <v>121</v>
      </c>
      <c r="E41" s="118" t="s">
        <v>117</v>
      </c>
      <c r="F41" s="110">
        <v>1</v>
      </c>
      <c r="G41" s="118" t="s">
        <v>211</v>
      </c>
      <c r="H41" s="118" t="s">
        <v>163</v>
      </c>
      <c r="I41" s="118" t="s">
        <v>162</v>
      </c>
      <c r="J41" s="110">
        <v>1</v>
      </c>
      <c r="K41" s="110"/>
      <c r="L41" s="110" t="s">
        <v>56</v>
      </c>
      <c r="M41" s="122" t="s">
        <v>125</v>
      </c>
      <c r="N41" s="122" t="s">
        <v>63</v>
      </c>
      <c r="O41" s="123">
        <v>3652.6469999999999</v>
      </c>
      <c r="P41" s="123">
        <v>3652.6469999999999</v>
      </c>
      <c r="Q41" s="112">
        <v>0</v>
      </c>
      <c r="R41" s="112">
        <v>3652.6469999999999</v>
      </c>
      <c r="S41" s="112">
        <v>0</v>
      </c>
      <c r="T41" s="112">
        <v>0</v>
      </c>
      <c r="U41" s="110" t="s">
        <v>152</v>
      </c>
      <c r="V41" s="110" t="s">
        <v>134</v>
      </c>
      <c r="W41" s="110" t="s">
        <v>64</v>
      </c>
      <c r="X41" s="113">
        <v>43783</v>
      </c>
      <c r="Y41" s="113">
        <v>43815</v>
      </c>
      <c r="Z41" s="113">
        <v>43707</v>
      </c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10"/>
      <c r="AZ41" s="110"/>
      <c r="BA41" s="110"/>
      <c r="BB41" s="110"/>
      <c r="BC41" s="118" t="s">
        <v>211</v>
      </c>
      <c r="BD41" s="110" t="s">
        <v>59</v>
      </c>
      <c r="BE41" s="110">
        <v>876</v>
      </c>
      <c r="BF41" s="110" t="s">
        <v>58</v>
      </c>
      <c r="BG41" s="110">
        <v>1</v>
      </c>
      <c r="BH41" s="114">
        <v>65401000000</v>
      </c>
      <c r="BI41" s="110" t="s">
        <v>52</v>
      </c>
      <c r="BJ41" s="113">
        <v>43826</v>
      </c>
      <c r="BK41" s="113">
        <v>43826</v>
      </c>
      <c r="BL41" s="113">
        <v>43845</v>
      </c>
      <c r="BM41" s="110">
        <v>2020</v>
      </c>
      <c r="BN41" s="110"/>
      <c r="BO41" s="110"/>
      <c r="BP41" s="110"/>
      <c r="BQ41" s="110"/>
      <c r="BR41" s="110"/>
      <c r="BS41" s="110"/>
      <c r="BT41" s="110"/>
      <c r="BU41" s="110"/>
      <c r="BV41" s="110"/>
      <c r="BW41" s="119" t="s">
        <v>212</v>
      </c>
    </row>
  </sheetData>
  <sheetProtection formatCells="0" formatColumns="0" formatRows="0" insertRows="0" deleteRows="0" sort="0" autoFilter="0"/>
  <mergeCells count="75">
    <mergeCell ref="G4:G6"/>
    <mergeCell ref="A4:A6"/>
    <mergeCell ref="B4:B6"/>
    <mergeCell ref="C4:D4"/>
    <mergeCell ref="E4:E6"/>
    <mergeCell ref="F4:F6"/>
    <mergeCell ref="V4:V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T5"/>
    <mergeCell ref="U4:U6"/>
    <mergeCell ref="Y4:Y6"/>
    <mergeCell ref="Z4:AC4"/>
    <mergeCell ref="AD4:AM4"/>
    <mergeCell ref="AE5:AE6"/>
    <mergeCell ref="AF5:AG5"/>
    <mergeCell ref="AH5:AH6"/>
    <mergeCell ref="AI5:AJ5"/>
    <mergeCell ref="AK5:AK6"/>
    <mergeCell ref="AL5:AL6"/>
    <mergeCell ref="AM5:AM6"/>
    <mergeCell ref="BW4:BW6"/>
    <mergeCell ref="C5:C6"/>
    <mergeCell ref="D5:D6"/>
    <mergeCell ref="Z5:Z6"/>
    <mergeCell ref="AA5:AA6"/>
    <mergeCell ref="AB5:AB6"/>
    <mergeCell ref="AC5:AC6"/>
    <mergeCell ref="AD5:AD6"/>
    <mergeCell ref="AO4:AO6"/>
    <mergeCell ref="AP4:AW4"/>
    <mergeCell ref="AX4:AX6"/>
    <mergeCell ref="AY4:BB4"/>
    <mergeCell ref="BC4:BL4"/>
    <mergeCell ref="BM4:BM6"/>
    <mergeCell ref="W4:W6"/>
    <mergeCell ref="X4:X6"/>
    <mergeCell ref="AP5:AP6"/>
    <mergeCell ref="AQ5:AQ6"/>
    <mergeCell ref="AN4:AN6"/>
    <mergeCell ref="BK5:BK6"/>
    <mergeCell ref="AW5:AW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BD5:BD6"/>
    <mergeCell ref="BU5:BU6"/>
    <mergeCell ref="BV5:BV6"/>
    <mergeCell ref="BL5:BL6"/>
    <mergeCell ref="BO5:BO6"/>
    <mergeCell ref="BP5:BP6"/>
    <mergeCell ref="BQ5:BQ6"/>
    <mergeCell ref="BR5:BR6"/>
    <mergeCell ref="BS5:BS6"/>
    <mergeCell ref="BN4:BN6"/>
    <mergeCell ref="BO4:BV4"/>
    <mergeCell ref="BE5:BF5"/>
    <mergeCell ref="BG5:BG6"/>
    <mergeCell ref="BH5:BI5"/>
    <mergeCell ref="BJ5:BJ6"/>
    <mergeCell ref="BT5:BT6"/>
  </mergeCells>
  <conditionalFormatting sqref="J8">
    <cfRule type="expression" dxfId="39" priority="68">
      <formula>J8=IFERROR(VLOOKUP(I8,#REF!,1,FALSE),"2_Только субъекты МСП")</formula>
    </cfRule>
    <cfRule type="expression" dxfId="38" priority="69">
      <formula>J8&lt;&gt;IF(I8=VLOOKUP(I8,#REF!,1,FALSE),"2_Только субъекты МСП")</formula>
    </cfRule>
  </conditionalFormatting>
  <conditionalFormatting sqref="J9 J16">
    <cfRule type="expression" dxfId="37" priority="66">
      <formula>J9=IFERROR(VLOOKUP(I9,#REF!,1,FALSE),"2_Только субъекты МСП")</formula>
    </cfRule>
    <cfRule type="expression" dxfId="36" priority="67">
      <formula>J9&lt;&gt;IF(I9=VLOOKUP(I9,#REF!,1,FALSE),"2_Только субъекты МСП")</formula>
    </cfRule>
  </conditionalFormatting>
  <conditionalFormatting sqref="J10">
    <cfRule type="expression" dxfId="35" priority="55">
      <formula>J10=IFERROR(VLOOKUP(I10,#REF!,1,FALSE),"2_Только субъекты МСП")</formula>
    </cfRule>
    <cfRule type="expression" dxfId="34" priority="56">
      <formula>J10&lt;&gt;IF(I10=VLOOKUP(I10,#REF!,1,FALSE),"2_Только субъекты МСП")</formula>
    </cfRule>
  </conditionalFormatting>
  <conditionalFormatting sqref="J11">
    <cfRule type="expression" dxfId="33" priority="53">
      <formula>J11=IFERROR(VLOOKUP(I11,#REF!,1,FALSE),"2_Только субъекты МСП")</formula>
    </cfRule>
    <cfRule type="expression" dxfId="32" priority="54">
      <formula>J11&lt;&gt;IF(I11=VLOOKUP(I11,#REF!,1,FALSE),"2_Только субъекты МСП")</formula>
    </cfRule>
  </conditionalFormatting>
  <conditionalFormatting sqref="J12">
    <cfRule type="expression" dxfId="31" priority="51">
      <formula>J12=IFERROR(VLOOKUP(I12,#REF!,1,FALSE),"2_Только субъекты МСП")</formula>
    </cfRule>
    <cfRule type="expression" dxfId="30" priority="52">
      <formula>J12&lt;&gt;IF(I12=VLOOKUP(I12,#REF!,1,FALSE),"2_Только субъекты МСП")</formula>
    </cfRule>
  </conditionalFormatting>
  <conditionalFormatting sqref="J13">
    <cfRule type="expression" dxfId="29" priority="49">
      <formula>J13=IFERROR(VLOOKUP(I13,#REF!,1,FALSE),"2_Только субъекты МСП")</formula>
    </cfRule>
    <cfRule type="expression" dxfId="28" priority="50">
      <formula>J13&lt;&gt;IF(I13=VLOOKUP(I13,#REF!,1,FALSE),"2_Только субъекты МСП")</formula>
    </cfRule>
  </conditionalFormatting>
  <conditionalFormatting sqref="J14">
    <cfRule type="expression" dxfId="27" priority="43">
      <formula>J14=IFERROR(VLOOKUP(I14,#REF!,1,FALSE),"2_Только субъекты МСП")</formula>
    </cfRule>
    <cfRule type="expression" dxfId="26" priority="44">
      <formula>J14&lt;&gt;IF(I14=VLOOKUP(I14,#REF!,1,FALSE),"2_Только субъекты МСП")</formula>
    </cfRule>
  </conditionalFormatting>
  <conditionalFormatting sqref="J15">
    <cfRule type="expression" dxfId="25" priority="39">
      <formula>J15=IFERROR(VLOOKUP(I15,#REF!,1,FALSE),"2_Только субъекты МСП")</formula>
    </cfRule>
    <cfRule type="expression" dxfId="24" priority="40">
      <formula>J15&lt;&gt;IF(I15=VLOOKUP(I15,#REF!,1,FALSE),"2_Только субъекты МСП")</formula>
    </cfRule>
  </conditionalFormatting>
  <conditionalFormatting sqref="BA17">
    <cfRule type="cellIs" dxfId="23" priority="35" operator="equal">
      <formula>"не требуется"</formula>
    </cfRule>
  </conditionalFormatting>
  <conditionalFormatting sqref="J29">
    <cfRule type="expression" dxfId="22" priority="31">
      <formula>J29=IFERROR(VLOOKUP(I29,#REF!,1,FALSE),"2_Только субъекты МСП")</formula>
    </cfRule>
    <cfRule type="expression" dxfId="21" priority="32">
      <formula>J29&lt;&gt;IF(I29=VLOOKUP(I29,#REF!,1,FALSE),"2_Только субъекты МСП")</formula>
    </cfRule>
  </conditionalFormatting>
  <conditionalFormatting sqref="J30">
    <cfRule type="expression" dxfId="20" priority="29">
      <formula>J30=IFERROR(VLOOKUP(I30,#REF!,1,FALSE),"2_Только субъекты МСП")</formula>
    </cfRule>
    <cfRule type="expression" dxfId="19" priority="30">
      <formula>J30&lt;&gt;IF(I30=VLOOKUP(I30,#REF!,1,FALSE),"2_Только субъекты МСП")</formula>
    </cfRule>
  </conditionalFormatting>
  <conditionalFormatting sqref="BA18">
    <cfRule type="cellIs" dxfId="18" priority="28" operator="equal">
      <formula>"не требуется"</formula>
    </cfRule>
  </conditionalFormatting>
  <conditionalFormatting sqref="J31">
    <cfRule type="expression" dxfId="17" priority="26">
      <formula>J31=IFERROR(VLOOKUP(I31,#REF!,1,FALSE),"2_Только субъекты МСП")</formula>
    </cfRule>
    <cfRule type="expression" dxfId="16" priority="27">
      <formula>J31&lt;&gt;IF(I31=VLOOKUP(I31,#REF!,1,FALSE),"2_Только субъекты МСП")</formula>
    </cfRule>
  </conditionalFormatting>
  <conditionalFormatting sqref="J32">
    <cfRule type="expression" dxfId="15" priority="24">
      <formula>J32=IFERROR(VLOOKUP(I32,#REF!,1,FALSE),"2_Только субъекты МСП")</formula>
    </cfRule>
    <cfRule type="expression" dxfId="14" priority="25">
      <formula>J32&lt;&gt;IF(I32=VLOOKUP(I32,#REF!,1,FALSE),"2_Только субъекты МСП")</formula>
    </cfRule>
  </conditionalFormatting>
  <conditionalFormatting sqref="J33">
    <cfRule type="expression" dxfId="13" priority="22">
      <formula>J33=IFERROR(VLOOKUP(I33,#REF!,1,FALSE),"2_Только субъекты МСП")</formula>
    </cfRule>
    <cfRule type="expression" dxfId="12" priority="23">
      <formula>J33&lt;&gt;IF(I33=VLOOKUP(I33,#REF!,1,FALSE),"2_Только субъекты МСП")</formula>
    </cfRule>
  </conditionalFormatting>
  <conditionalFormatting sqref="J34">
    <cfRule type="expression" dxfId="11" priority="20">
      <formula>J34=IFERROR(VLOOKUP(I34,#REF!,1,FALSE),"2_Только субъекты МСП")</formula>
    </cfRule>
    <cfRule type="expression" dxfId="10" priority="21">
      <formula>J34&lt;&gt;IF(I34=VLOOKUP(I34,#REF!,1,FALSE),"2_Только субъекты МСП")</formula>
    </cfRule>
  </conditionalFormatting>
  <conditionalFormatting sqref="J35">
    <cfRule type="expression" dxfId="9" priority="18">
      <formula>J35=IFERROR(VLOOKUP(I35,#REF!,1,FALSE),"2_Только субъекты МСП")</formula>
    </cfRule>
    <cfRule type="expression" dxfId="8" priority="19">
      <formula>J35&lt;&gt;IF(I35=VLOOKUP(I35,#REF!,1,FALSE),"2_Только субъекты МСП")</formula>
    </cfRule>
  </conditionalFormatting>
  <conditionalFormatting sqref="J37">
    <cfRule type="expression" dxfId="7" priority="9">
      <formula>J37=IFERROR(VLOOKUP(I37,#REF!,1,FALSE),"2_Только субъекты МСП")</formula>
    </cfRule>
    <cfRule type="expression" dxfId="6" priority="10">
      <formula>J37&lt;&gt;IF(I37=VLOOKUP(I37,#REF!,1,FALSE),"2_Только субъекты МСП")</formula>
    </cfRule>
  </conditionalFormatting>
  <conditionalFormatting sqref="AZ37">
    <cfRule type="cellIs" dxfId="5" priority="8" operator="equal">
      <formula>"не требуется"</formula>
    </cfRule>
  </conditionalFormatting>
  <conditionalFormatting sqref="BA37">
    <cfRule type="cellIs" dxfId="4" priority="7" operator="equal">
      <formula>"не требуется"</formula>
    </cfRule>
  </conditionalFormatting>
  <conditionalFormatting sqref="J39">
    <cfRule type="expression" dxfId="3" priority="5">
      <formula>J39=IFERROR(VLOOKUP(I39,#REF!,1,FALSE),"2_Только субъекты МСП")</formula>
    </cfRule>
    <cfRule type="expression" dxfId="2" priority="6">
      <formula>J39&lt;&gt;IF(I39=VLOOKUP(I39,#REF!,1,FALSE),"2_Только субъекты МСП")</formula>
    </cfRule>
  </conditionalFormatting>
  <conditionalFormatting sqref="J40">
    <cfRule type="expression" dxfId="1" priority="3">
      <formula>J40=IFERROR(VLOOKUP(I40,#REF!,1,FALSE),"2_Только субъекты МСП")</formula>
    </cfRule>
    <cfRule type="expression" dxfId="0" priority="4">
      <formula>J40&lt;&gt;IF(I40=VLOOKUP(I40,#REF!,1,FALSE),"2_Только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69F8EB-A759-4905-82DB-C49F3E8A9F1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BCE664-5FE3-44F4-AA46-E438176283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89D8F-39E7-417B-8B4F-CCE4292D20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</vt:lpstr>
      <vt:lpstr>'План закупок'!Область_печати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Сафронова Анна Александровна</cp:lastModifiedBy>
  <cp:lastPrinted>2019-08-21T09:14:56Z</cp:lastPrinted>
  <dcterms:created xsi:type="dcterms:W3CDTF">2011-11-18T07:59:33Z</dcterms:created>
  <dcterms:modified xsi:type="dcterms:W3CDTF">2019-12-19T04:20:28Z</dcterms:modified>
</cp:coreProperties>
</file>