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195" windowHeight="7740"/>
  </bookViews>
  <sheets>
    <sheet name="Информация для сайта" sheetId="1" r:id="rId1"/>
    <sheet name="Эксплутационные расходы" sheetId="2" r:id="rId2"/>
  </sheets>
  <calcPr calcId="145621"/>
</workbook>
</file>

<file path=xl/calcChain.xml><?xml version="1.0" encoding="utf-8"?>
<calcChain xmlns="http://schemas.openxmlformats.org/spreadsheetml/2006/main">
  <c r="C21" i="2" l="1"/>
  <c r="C8" i="1"/>
  <c r="C19" i="2" l="1"/>
  <c r="C9" i="1" l="1"/>
  <c r="D6" i="1" s="1"/>
  <c r="D5" i="1" l="1"/>
  <c r="D8" i="1"/>
  <c r="D7" i="1"/>
</calcChain>
</file>

<file path=xl/sharedStrings.xml><?xml version="1.0" encoding="utf-8"?>
<sst xmlns="http://schemas.openxmlformats.org/spreadsheetml/2006/main" count="29" uniqueCount="29">
  <si>
    <t>Наименование статьи затрат</t>
  </si>
  <si>
    <t>Сумма, тыс.руб.</t>
  </si>
  <si>
    <t>Структура, %</t>
  </si>
  <si>
    <t>Услуги распределительных сетевых компаний</t>
  </si>
  <si>
    <t>Покупная электроэнергия</t>
  </si>
  <si>
    <t>Инфраструктурные издержки</t>
  </si>
  <si>
    <t>Эксплуатационные расходы</t>
  </si>
  <si>
    <t>Итого: затраты на производство  и продажу продукции</t>
  </si>
  <si>
    <t>Услуги оператора</t>
  </si>
  <si>
    <t>Другие расходы, относимые на c/с</t>
  </si>
  <si>
    <t>Cырье и материалы</t>
  </si>
  <si>
    <t>Затраты на оплату труда</t>
  </si>
  <si>
    <t>Страховые взносы</t>
  </si>
  <si>
    <t>НПФ</t>
  </si>
  <si>
    <t>Амортизация основных средств и НМА</t>
  </si>
  <si>
    <t>Арендная плата</t>
  </si>
  <si>
    <t>Расходы на страхование</t>
  </si>
  <si>
    <t>Оплата работ и услуг стор.орг-ций</t>
  </si>
  <si>
    <t>Медицинские услуги персоналу</t>
  </si>
  <si>
    <t>Командировочные  расходы</t>
  </si>
  <si>
    <t>Налоги и сброры,относим.на с/с(-ОСВ</t>
  </si>
  <si>
    <t>Затраты на оплату БЛ за счет предпр</t>
  </si>
  <si>
    <t>Затраты на списание программ.прод.</t>
  </si>
  <si>
    <t>Итого</t>
  </si>
  <si>
    <t>Статьи расходов</t>
  </si>
  <si>
    <t>Работы услуги производственного характера</t>
  </si>
  <si>
    <t>Структура и объем затрат на производство и реализацию товара (работ, услуг) АО "Екатеринбургэнергосбыт"  в 2019 году</t>
  </si>
  <si>
    <t>2019 год, руб.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</si>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</sst>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1F1F1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indent="2"/>
    </xf>
    <xf numFmtId="3" fontId="4" fillId="0" borderId="1" xfId="0" applyNumberFormat="1" applyFont="1" applyBorder="1" applyAlignment="1">
      <alignment horizontal="right" vertical="center" indent="2"/>
    </xf>
    <xf numFmtId="164" fontId="3" fillId="0" borderId="1" xfId="0" applyNumberFormat="1" applyFont="1" applyBorder="1" applyAlignment="1">
      <alignment horizontal="right" vertical="center" indent="2"/>
    </xf>
    <xf numFmtId="164" fontId="4" fillId="0" borderId="1" xfId="0" applyNumberFormat="1" applyFont="1" applyBorder="1" applyAlignment="1">
      <alignment horizontal="right" vertical="center" indent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workbookViewId="0">
      <selection activeCell="B1" sqref="B1:D9"/>
    </sheetView>
  </sheetViews>
  <sheetFormatPr defaultRowHeight="15" x14ac:dyDescent="0.25"/>
  <cols>
    <col min="1" max="1" width="5.140625" customWidth="1"/>
    <col min="2" max="2" width="49.140625" customWidth="1"/>
    <col min="3" max="3" width="18.140625" customWidth="1"/>
    <col min="4" max="4" width="17" customWidth="1"/>
  </cols>
  <sheetData>
    <row r="1" spans="2:4" ht="48.75" customHeight="1" x14ac:dyDescent="0.25">
      <c r="B1" s="14" t="s">
        <v>26</v>
      </c>
      <c r="C1" s="14"/>
      <c r="D1" s="14"/>
    </row>
    <row r="3" spans="2:4" ht="21.75" customHeight="1" x14ac:dyDescent="0.25">
      <c r="B3" s="15" t="s">
        <v>0</v>
      </c>
      <c r="C3" s="15" t="s">
        <v>28</v>
      </c>
      <c r="D3" s="15"/>
    </row>
    <row r="4" spans="2:4" ht="24.75" customHeight="1" x14ac:dyDescent="0.25">
      <c r="B4" s="15"/>
      <c r="C4" s="6" t="s">
        <v>1</v>
      </c>
      <c r="D4" s="6" t="s">
        <v>2</v>
      </c>
    </row>
    <row r="5" spans="2:4" ht="25.5" customHeight="1" x14ac:dyDescent="0.25">
      <c r="B5" s="7" t="s">
        <v>3</v>
      </c>
      <c r="C5" s="10">
        <v>7293529.0292199999</v>
      </c>
      <c r="D5" s="12">
        <f>C5/C9*100</f>
        <v>36.991203328799422</v>
      </c>
    </row>
    <row r="6" spans="2:4" ht="25.5" customHeight="1" x14ac:dyDescent="0.25">
      <c r="B6" s="8" t="s">
        <v>4</v>
      </c>
      <c r="C6" s="10">
        <v>12014555.1273</v>
      </c>
      <c r="D6" s="12">
        <f>C6/C9*100</f>
        <v>60.935227629655898</v>
      </c>
    </row>
    <row r="7" spans="2:4" ht="25.5" customHeight="1" x14ac:dyDescent="0.25">
      <c r="B7" s="8" t="s">
        <v>5</v>
      </c>
      <c r="C7" s="10">
        <v>16122.8181</v>
      </c>
      <c r="D7" s="12">
        <f>C7/C9*100</f>
        <v>8.1771449757858758E-2</v>
      </c>
    </row>
    <row r="8" spans="2:4" ht="25.5" customHeight="1" x14ac:dyDescent="0.25">
      <c r="B8" s="8" t="s">
        <v>6</v>
      </c>
      <c r="C8" s="10">
        <f>19716928.27722-C5-C6-C7</f>
        <v>392721.30259999988</v>
      </c>
      <c r="D8" s="12">
        <f>C8/C9*100</f>
        <v>1.9917975917868063</v>
      </c>
    </row>
    <row r="9" spans="2:4" ht="33.75" customHeight="1" x14ac:dyDescent="0.25">
      <c r="B9" s="9" t="s">
        <v>7</v>
      </c>
      <c r="C9" s="11">
        <f>C5+C6+C7+C8</f>
        <v>19716928.277220003</v>
      </c>
      <c r="D9" s="13">
        <v>100</v>
      </c>
    </row>
  </sheetData>
  <mergeCells count="3">
    <mergeCell ref="B1:D1"/>
    <mergeCell ref="B3:B4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workbookViewId="0">
      <selection activeCell="C21" sqref="C21"/>
    </sheetView>
  </sheetViews>
  <sheetFormatPr defaultRowHeight="15" x14ac:dyDescent="0.25"/>
  <cols>
    <col min="2" max="2" width="39.140625" customWidth="1"/>
    <col min="3" max="3" width="18" customWidth="1"/>
  </cols>
  <sheetData>
    <row r="2" spans="2:3" x14ac:dyDescent="0.25">
      <c r="B2" s="4" t="s">
        <v>24</v>
      </c>
      <c r="C2" s="4" t="s">
        <v>27</v>
      </c>
    </row>
    <row r="3" spans="2:3" x14ac:dyDescent="0.25">
      <c r="B3" s="1" t="s">
        <v>10</v>
      </c>
      <c r="C3" s="2">
        <v>7651.2176399999998</v>
      </c>
    </row>
    <row r="4" spans="2:3" x14ac:dyDescent="0.25">
      <c r="B4" s="1" t="s">
        <v>25</v>
      </c>
      <c r="C4" s="2">
        <v>4034.0994300000002</v>
      </c>
    </row>
    <row r="5" spans="2:3" x14ac:dyDescent="0.25">
      <c r="B5" s="1" t="s">
        <v>11</v>
      </c>
      <c r="C5" s="2">
        <v>208771.13055</v>
      </c>
    </row>
    <row r="6" spans="2:3" x14ac:dyDescent="0.25">
      <c r="B6" s="1" t="s">
        <v>12</v>
      </c>
      <c r="C6" s="2">
        <v>60420.819349999998</v>
      </c>
    </row>
    <row r="7" spans="2:3" x14ac:dyDescent="0.25">
      <c r="B7" s="1" t="s">
        <v>13</v>
      </c>
      <c r="C7" s="2">
        <v>3300</v>
      </c>
    </row>
    <row r="8" spans="2:3" x14ac:dyDescent="0.25">
      <c r="B8" s="1" t="s">
        <v>14</v>
      </c>
      <c r="C8" s="2">
        <v>3785.4715099999999</v>
      </c>
    </row>
    <row r="9" spans="2:3" x14ac:dyDescent="0.25">
      <c r="B9" s="1" t="s">
        <v>15</v>
      </c>
      <c r="C9" s="2">
        <v>35218.534350000002</v>
      </c>
    </row>
    <row r="10" spans="2:3" x14ac:dyDescent="0.25">
      <c r="B10" s="1" t="s">
        <v>16</v>
      </c>
      <c r="C10" s="2">
        <v>2433.6224699999998</v>
      </c>
    </row>
    <row r="11" spans="2:3" x14ac:dyDescent="0.25">
      <c r="B11" s="1" t="s">
        <v>17</v>
      </c>
      <c r="C11" s="2">
        <v>29845.628239999998</v>
      </c>
    </row>
    <row r="12" spans="2:3" x14ac:dyDescent="0.25">
      <c r="B12" s="1" t="s">
        <v>18</v>
      </c>
      <c r="C12" s="2">
        <v>430.52</v>
      </c>
    </row>
    <row r="13" spans="2:3" x14ac:dyDescent="0.25">
      <c r="B13" s="1" t="s">
        <v>19</v>
      </c>
      <c r="C13" s="2">
        <v>1168.9667099999999</v>
      </c>
    </row>
    <row r="14" spans="2:3" x14ac:dyDescent="0.25">
      <c r="B14" s="1" t="s">
        <v>20</v>
      </c>
      <c r="C14" s="2">
        <v>55.414999999999999</v>
      </c>
    </row>
    <row r="15" spans="2:3" x14ac:dyDescent="0.25">
      <c r="B15" s="1" t="s">
        <v>21</v>
      </c>
      <c r="C15" s="2">
        <v>767.50265999999999</v>
      </c>
    </row>
    <row r="16" spans="2:3" x14ac:dyDescent="0.25">
      <c r="B16" s="1" t="s">
        <v>22</v>
      </c>
      <c r="C16" s="2">
        <v>1907.7926</v>
      </c>
    </row>
    <row r="17" spans="2:3" x14ac:dyDescent="0.25">
      <c r="B17" s="1" t="s">
        <v>9</v>
      </c>
      <c r="C17" s="2">
        <v>49053.40019</v>
      </c>
    </row>
    <row r="18" spans="2:3" x14ac:dyDescent="0.25">
      <c r="B18" s="1" t="s">
        <v>8</v>
      </c>
      <c r="C18" s="2">
        <v>-16122.8181</v>
      </c>
    </row>
    <row r="19" spans="2:3" x14ac:dyDescent="0.25">
      <c r="B19" s="3" t="s">
        <v>23</v>
      </c>
      <c r="C19" s="5">
        <f>C3+C4+C5+C6+C7+C8+C9+C10+C11+C12+C13+C14+C15+C16+C17+C18</f>
        <v>392721.30260000005</v>
      </c>
    </row>
    <row r="21" spans="2:3" x14ac:dyDescent="0.25">
      <c r="C21" t="b">
        <f>C19='Информация для сайта'!C8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B70D-9D44-466C-AC24-6C20957F07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28BB03-3310-43E1-82DF-E4257DE9C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4A10E2-121D-46D4-8932-03BB608457DE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 для сайта</vt:lpstr>
      <vt:lpstr>Эксплутационные расходы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Брекотнина</dc:creator>
  <cp:lastModifiedBy>Сафронова Анна Александровна</cp:lastModifiedBy>
  <dcterms:created xsi:type="dcterms:W3CDTF">2017-02-13T03:31:53Z</dcterms:created>
  <dcterms:modified xsi:type="dcterms:W3CDTF">2020-04-15T03:11:50Z</dcterms:modified>
</cp:coreProperties>
</file>