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310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[2]FES!#REF!</definedName>
    <definedName name="_SP1">[2]FES!#REF!</definedName>
    <definedName name="_SP10" localSheetId="1">[2]FES!#REF!</definedName>
    <definedName name="_SP10">[2]FES!#REF!</definedName>
    <definedName name="_SP11" localSheetId="1">[2]FES!#REF!</definedName>
    <definedName name="_SP11">[2]FES!#REF!</definedName>
    <definedName name="_SP12" localSheetId="1">[2]FES!#REF!</definedName>
    <definedName name="_SP12">[2]FES!#REF!</definedName>
    <definedName name="_SP13" localSheetId="1">[2]FES!#REF!</definedName>
    <definedName name="_SP13">[2]FES!#REF!</definedName>
    <definedName name="_SP14" localSheetId="1">[2]FES!#REF!</definedName>
    <definedName name="_SP14">[2]FES!#REF!</definedName>
    <definedName name="_SP15" localSheetId="1">[2]FES!#REF!</definedName>
    <definedName name="_SP15">[2]FES!#REF!</definedName>
    <definedName name="_SP16" localSheetId="1">[2]FES!#REF!</definedName>
    <definedName name="_SP16">[2]FES!#REF!</definedName>
    <definedName name="_SP17" localSheetId="1">[2]FES!#REF!</definedName>
    <definedName name="_SP17">[2]FES!#REF!</definedName>
    <definedName name="_SP18" localSheetId="1">[2]FES!#REF!</definedName>
    <definedName name="_SP18">[2]FES!#REF!</definedName>
    <definedName name="_SP19" localSheetId="1">[2]FES!#REF!</definedName>
    <definedName name="_SP19">[2]FES!#REF!</definedName>
    <definedName name="_SP2" localSheetId="1">[2]FES!#REF!</definedName>
    <definedName name="_SP2">[2]FES!#REF!</definedName>
    <definedName name="_SP20" localSheetId="1">[2]FES!#REF!</definedName>
    <definedName name="_SP20">[2]FES!#REF!</definedName>
    <definedName name="_SP3" localSheetId="1">[2]FES!#REF!</definedName>
    <definedName name="_SP3">[2]FES!#REF!</definedName>
    <definedName name="_SP4" localSheetId="1">[2]FES!#REF!</definedName>
    <definedName name="_SP4">[2]FES!#REF!</definedName>
    <definedName name="_SP5" localSheetId="1">[2]FES!#REF!</definedName>
    <definedName name="_SP5">[2]FES!#REF!</definedName>
    <definedName name="_SP7" localSheetId="1">[2]FES!#REF!</definedName>
    <definedName name="_SP7">[2]FES!#REF!</definedName>
    <definedName name="_SP8" localSheetId="1">[2]FES!#REF!</definedName>
    <definedName name="_SP8">[2]FES!#REF!</definedName>
    <definedName name="_SP9" localSheetId="1">[2]FES!#REF!</definedName>
    <definedName name="_SP9">[2]FES!#REF!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[1]ТекАк!$A$1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й" localSheetId="1">'Купля-продажа'!й</definedName>
    <definedName name="й" localSheetId="0">Энергоснабжение!й</definedName>
    <definedName name="й">[0]!й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>'[5]2002(v1)'!#REF!</definedName>
    <definedName name="_xlnm.Print_Area" localSheetId="1">'Купля-продажа'!$A$1:$I$74</definedName>
    <definedName name="_xlnm.Print_Area" localSheetId="0">Энергоснабжение!$A$1:$I$68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H70" i="2" l="1"/>
  <c r="G70" i="2"/>
  <c r="F70" i="2"/>
  <c r="E70" i="2"/>
  <c r="H69" i="2"/>
  <c r="G69" i="2"/>
  <c r="E69" i="2"/>
  <c r="F52" i="2"/>
  <c r="H52" i="2"/>
  <c r="H39" i="2"/>
  <c r="D34" i="2"/>
  <c r="D30" i="2"/>
  <c r="H20" i="2"/>
  <c r="H17" i="2"/>
  <c r="H39" i="1"/>
  <c r="D34" i="1"/>
  <c r="D30" i="1"/>
  <c r="H20" i="1"/>
  <c r="H28" i="1" l="1"/>
  <c r="H28" i="2"/>
  <c r="H12" i="2"/>
  <c r="F69" i="2"/>
  <c r="G52" i="2"/>
</calcChain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<sst xmlns="http://schemas.openxmlformats.org/spreadsheetml/2006/main" count="178" uniqueCount="62">
  <si>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</si>
  <si>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мае 2016 года</t>
  </si>
  <si>
    <r>
      <t xml:space="preserve">I. Первая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</si>
  <si>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</si>
  <si>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</si>
  <si>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</si>
  <si>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</si>
  <si>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</si>
  <si>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</si>
  <si>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</si>
  <si>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</si>
  <si>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</si>
  <si>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</si>
  <si>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</si>
  <si>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</si>
  <si>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</si>
  <si>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</si>
  <si>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</si>
  <si>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</si>
  <si>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</si>
  <si>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</si>
  <si>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</si>
  <si>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</si>
  <si>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</si>
  <si>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</si>
  <si>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</si>
  <si>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</si>
  <si>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</si>
  <si>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</si>
  <si>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</si>
  <si>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</si>
  <si>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</si>
  <si>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</si>
  <si>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</si>
  <si>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</si>
  <si>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</si>
  <si>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</si>
  <si>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</si>
  <si>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</si>
  <si>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</si>
  <si>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</si>
  <si>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</si>
  <si>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</si>
  <si>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</si>
  <si>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</si>
  <si>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</si>
  <si>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</si>
  <si>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</si>
  <si>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</si>
  <si>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</si>
  <si>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</si>
  <si>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</si>
  <si>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</si>
  <si>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</si>
  <si>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</si>
  <si>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мае 2016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</si>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</sst>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3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PragmaticaCTT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7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4" fontId="12" fillId="0" borderId="2">
      <alignment horizontal="right" vertical="top"/>
    </xf>
    <xf numFmtId="4" fontId="12" fillId="0" borderId="2">
      <alignment horizontal="right" vertical="top"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3" fillId="0" borderId="0"/>
    <xf numFmtId="0" fontId="11" fillId="0" borderId="0"/>
    <xf numFmtId="0" fontId="14" fillId="0" borderId="0"/>
    <xf numFmtId="171" fontId="15" fillId="0" borderId="5">
      <protection locked="0"/>
    </xf>
    <xf numFmtId="171" fontId="16" fillId="2" borderId="5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172" fontId="17" fillId="3" borderId="6" applyNumberFormat="0" applyBorder="0" applyAlignment="0">
      <alignment vertical="center"/>
      <protection locked="0"/>
    </xf>
    <xf numFmtId="0" fontId="14" fillId="0" borderId="0"/>
    <xf numFmtId="173" fontId="18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9" fillId="0" borderId="0"/>
    <xf numFmtId="43" fontId="2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6" borderId="8" applyNumberFormat="0" applyAlignment="0" applyProtection="0"/>
    <xf numFmtId="0" fontId="2" fillId="7" borderId="9" applyNumberFormat="0" applyFont="0" applyAlignment="0" applyProtection="0"/>
    <xf numFmtId="0" fontId="26" fillId="7" borderId="9" applyNumberFormat="0" applyFont="0" applyAlignment="0" applyProtection="0"/>
    <xf numFmtId="0" fontId="27" fillId="8" borderId="0" applyNumberFormat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6" fillId="4" borderId="0" applyNumberFormat="0" applyBorder="0" applyAlignment="0" applyProtection="0"/>
    <xf numFmtId="43" fontId="2" fillId="0" borderId="0" applyFont="0" applyFill="0" applyBorder="0" applyAlignment="0" applyProtection="0"/>
    <xf numFmtId="0" fontId="28" fillId="9" borderId="0" applyNumberFormat="0" applyBorder="0" applyAlignment="0" applyProtection="0"/>
    <xf numFmtId="0" fontId="26" fillId="0" borderId="0"/>
    <xf numFmtId="0" fontId="29" fillId="0" borderId="10" applyNumberFormat="0" applyFill="0" applyAlignment="0" applyProtection="0"/>
    <xf numFmtId="0" fontId="30" fillId="10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10" borderId="11" applyNumberFormat="0" applyAlignment="0" applyProtection="0"/>
    <xf numFmtId="0" fontId="31" fillId="0" borderId="0" applyNumberFormat="0" applyFill="0" applyBorder="0" applyAlignment="0" applyProtection="0"/>
    <xf numFmtId="0" fontId="26" fillId="0" borderId="0"/>
  </cellStyleXfs>
  <cellXfs count="40">
    <xf numFmtId="0" fontId="0" fillId="0" borderId="0" xfId="0"/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5" fontId="7" fillId="0" borderId="0" xfId="0" applyNumberFormat="1" applyFont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 wrapText="1"/>
    </xf>
    <xf numFmtId="166" fontId="4" fillId="0" borderId="3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166" fontId="6" fillId="0" borderId="0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wrapText="1" indent="1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 indent="5"/>
    </xf>
    <xf numFmtId="0" fontId="6" fillId="0" borderId="0" xfId="0" applyFont="1" applyBorder="1" applyAlignment="1">
      <alignment horizontal="left" wrapText="1" indent="3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justify" wrapText="1"/>
    </xf>
    <xf numFmtId="0" fontId="4" fillId="0" borderId="2" xfId="0" applyFont="1" applyFill="1" applyBorder="1" applyAlignment="1">
      <alignment horizontal="center" vertical="center" wrapText="1"/>
    </xf>
  </cellXfs>
  <cellStyles count="57">
    <cellStyle name="?" xfId="1"/>
    <cellStyle name="? 2" xfId="2"/>
    <cellStyle name="? 3" xfId="3"/>
    <cellStyle name="_190-ПК(Нерег)1" xfId="4"/>
    <cellStyle name="_tipogr_end" xfId="5"/>
    <cellStyle name="50%" xfId="6"/>
    <cellStyle name="75%" xfId="7"/>
    <cellStyle name="Comma [0]_Avtodet1" xfId="8"/>
    <cellStyle name="Comma_Avtodet1" xfId="9"/>
    <cellStyle name="Currency [0]_Avtodet1" xfId="10"/>
    <cellStyle name="Currency_Avtodet1" xfId="11"/>
    <cellStyle name="Normal_ASUS" xfId="12"/>
    <cellStyle name="normбlnм_laroux" xfId="13"/>
    <cellStyle name="normбlnн_laroux" xfId="14"/>
    <cellStyle name="Беззащитный" xfId="15"/>
    <cellStyle name="Защитный" xfId="16"/>
    <cellStyle name="Обычный" xfId="0" builtinId="0"/>
    <cellStyle name="Обычный 2" xfId="17"/>
    <cellStyle name="Обычный 2 2" xfId="18"/>
    <cellStyle name="Обычный 3" xfId="19"/>
    <cellStyle name="Обычный 3 2" xfId="20"/>
    <cellStyle name="Обычный 4" xfId="21"/>
    <cellStyle name="Обычный 5" xfId="22"/>
    <cellStyle name="Обычный 6" xfId="23"/>
    <cellStyle name="Обычный 7" xfId="24"/>
    <cellStyle name="Поле ввода" xfId="25"/>
    <cellStyle name="Стиль 1" xfId="26"/>
    <cellStyle name="Тысячи [0]_PR_KOMPL" xfId="27"/>
    <cellStyle name="Тысячи_мес" xfId="28"/>
    <cellStyle name="Финансовый 2" xfId="29"/>
    <cellStyle name="Финансовый 3" xfId="30"/>
    <cellStyle name="㼿" xfId="31"/>
    <cellStyle name="㼿?" xfId="32"/>
    <cellStyle name="㼿㼿" xfId="33"/>
    <cellStyle name="㼿㼿 2" xfId="34"/>
    <cellStyle name="㼿㼿 3" xfId="35"/>
    <cellStyle name="㼿㼿?" xfId="36"/>
    <cellStyle name="㼿㼿? 2" xfId="37"/>
    <cellStyle name="㼿㼿? 3" xfId="38"/>
    <cellStyle name="㼿㼿㼿" xfId="39"/>
    <cellStyle name="㼿㼿㼿 2" xfId="40"/>
    <cellStyle name="㼿㼿㼿 3" xfId="41"/>
    <cellStyle name="㼿㼿㼿?" xfId="42"/>
    <cellStyle name="㼿㼿㼿? 2" xfId="43"/>
    <cellStyle name="㼿㼿㼿? 3" xfId="44"/>
    <cellStyle name="㼿㼿㼿? 4" xfId="45"/>
    <cellStyle name="㼿㼿㼿㼿" xfId="46"/>
    <cellStyle name="㼿㼿㼿㼿?" xfId="47"/>
    <cellStyle name="㼿㼿㼿㼿㼿" xfId="48"/>
    <cellStyle name="㼿㼿㼿㼿㼿?" xfId="49"/>
    <cellStyle name="㼿㼿㼿㼿㼿㼿" xfId="50"/>
    <cellStyle name="㼿㼿㼿㼿㼿㼿?" xfId="51"/>
    <cellStyle name="㼿㼿㼿㼿㼿㼿㼿" xfId="52"/>
    <cellStyle name="㼿㼿㼿㼿㼿㼿㼿㼿" xfId="53"/>
    <cellStyle name="㼿㼿㼿㼿㼿㼿㼿㼿㼿" xfId="54"/>
    <cellStyle name="㼿㼿㼿㼿㼿㼿㼿㼿㼿㼿" xfId="55"/>
    <cellStyle name="㼿㼿㼿㼿㼿㼿㼿㼿㼿㼿㼿㼿㼿㼿㼿㼿㼿㼿㼿㼿㼿㼿㼿㼿㼿㼿㼿㼿㼿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G3" t="str">
            <v>Моделирование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zoomScale="80" zoomScaleNormal="80" workbookViewId="0">
      <selection activeCell="E65" sqref="E65"/>
    </sheetView>
  </sheetViews>
  <sheetFormatPr defaultRowHeight="15.75"/>
  <cols>
    <col min="1" max="1" width="13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6" customWidth="1"/>
    <col min="7" max="7" width="18.7109375" style="3" customWidth="1"/>
    <col min="8" max="8" width="24.85546875" style="6" bestFit="1" customWidth="1"/>
    <col min="9" max="9" width="9.5703125" style="6" customWidth="1"/>
    <col min="10" max="10" width="13.5703125" style="7" bestFit="1" customWidth="1"/>
    <col min="11" max="11" width="13" style="7" customWidth="1"/>
    <col min="12" max="12" width="11.7109375" style="7" customWidth="1"/>
    <col min="13" max="13" width="12.85546875" style="7" customWidth="1"/>
    <col min="14" max="19" width="10.85546875" style="6" bestFit="1" customWidth="1"/>
    <col min="20" max="20" width="9.85546875" style="6" bestFit="1" customWidth="1"/>
    <col min="21" max="16384" width="9.140625" style="6"/>
  </cols>
  <sheetData>
    <row r="1" spans="1:9" s="3" customFormat="1" ht="12.75">
      <c r="A1" s="1" t="s">
        <v>0</v>
      </c>
      <c r="B1" s="1"/>
      <c r="C1" s="2"/>
      <c r="D1" s="2"/>
      <c r="E1" s="2"/>
    </row>
    <row r="2" spans="1:9" ht="11.25" customHeight="1">
      <c r="A2" s="4"/>
      <c r="B2" s="4"/>
    </row>
    <row r="3" spans="1:9" ht="54.75" customHeight="1">
      <c r="A3" s="28" t="s">
        <v>1</v>
      </c>
      <c r="B3" s="28"/>
      <c r="C3" s="28"/>
      <c r="D3" s="28"/>
      <c r="E3" s="28"/>
      <c r="F3" s="28"/>
      <c r="G3" s="28"/>
      <c r="H3" s="28"/>
    </row>
    <row r="4" spans="1:9">
      <c r="A4" s="6"/>
      <c r="B4" s="6"/>
      <c r="C4" s="8"/>
      <c r="D4" s="8"/>
      <c r="E4" s="8"/>
    </row>
    <row r="5" spans="1:9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9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9">
      <c r="A8" s="25"/>
      <c r="B8" s="25"/>
      <c r="C8" s="25"/>
      <c r="D8" s="2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9" ht="21.75" customHeight="1">
      <c r="A9" s="34" t="s">
        <v>10</v>
      </c>
      <c r="B9" s="34"/>
      <c r="C9" s="34"/>
      <c r="D9" s="34"/>
      <c r="E9" s="10">
        <v>2529.23</v>
      </c>
      <c r="F9" s="10">
        <v>3227.4</v>
      </c>
      <c r="G9" s="10">
        <v>4021.32</v>
      </c>
      <c r="H9" s="10">
        <v>4519.45</v>
      </c>
      <c r="I9" s="3"/>
    </row>
    <row r="10" spans="1:9" ht="21.75" customHeight="1">
      <c r="A10" s="34" t="s">
        <v>11</v>
      </c>
      <c r="B10" s="34"/>
      <c r="C10" s="34"/>
      <c r="D10" s="34"/>
      <c r="E10" s="10">
        <v>2524.16</v>
      </c>
      <c r="F10" s="10">
        <v>3222.33</v>
      </c>
      <c r="G10" s="10">
        <v>4016.25</v>
      </c>
      <c r="H10" s="10">
        <v>4514.38</v>
      </c>
      <c r="I10" s="3"/>
    </row>
    <row r="11" spans="1:9">
      <c r="A11" s="6"/>
      <c r="B11" s="6"/>
      <c r="C11" s="8"/>
      <c r="D11" s="8"/>
      <c r="E11" s="8"/>
    </row>
    <row r="12" spans="1:9" ht="35.25" customHeight="1">
      <c r="A12" s="29" t="s">
        <v>12</v>
      </c>
      <c r="B12" s="29"/>
      <c r="C12" s="29"/>
      <c r="D12" s="29"/>
      <c r="E12" s="29"/>
      <c r="F12" s="29"/>
      <c r="G12" s="29"/>
      <c r="H12" s="11">
        <v>1574.33</v>
      </c>
    </row>
    <row r="13" spans="1:9">
      <c r="A13" s="6"/>
      <c r="B13" s="6"/>
      <c r="C13" s="8"/>
      <c r="D13" s="8"/>
      <c r="E13" s="8"/>
    </row>
    <row r="14" spans="1:9" ht="36.75" customHeight="1">
      <c r="A14" s="29" t="s">
        <v>13</v>
      </c>
      <c r="B14" s="29"/>
      <c r="C14" s="29"/>
      <c r="D14" s="29"/>
      <c r="E14" s="29"/>
      <c r="F14" s="29"/>
      <c r="G14" s="29"/>
      <c r="H14" s="29"/>
    </row>
    <row r="15" spans="1:9" ht="26.25" customHeight="1">
      <c r="A15" s="31" t="s">
        <v>14</v>
      </c>
      <c r="B15" s="31"/>
      <c r="C15" s="31"/>
      <c r="D15" s="31"/>
      <c r="E15" s="31"/>
      <c r="F15" s="31"/>
      <c r="G15" s="31"/>
      <c r="H15" s="11">
        <v>1022.94</v>
      </c>
    </row>
    <row r="16" spans="1:9" ht="26.25" customHeight="1">
      <c r="A16" s="31" t="s">
        <v>15</v>
      </c>
      <c r="B16" s="31"/>
      <c r="C16" s="31"/>
      <c r="D16" s="31"/>
      <c r="E16" s="31"/>
      <c r="F16" s="31"/>
      <c r="G16" s="31"/>
      <c r="H16" s="11">
        <v>489462.07</v>
      </c>
    </row>
    <row r="17" spans="1:13" ht="33" customHeight="1">
      <c r="A17" s="31" t="s">
        <v>16</v>
      </c>
      <c r="B17" s="31"/>
      <c r="C17" s="31"/>
      <c r="D17" s="31"/>
      <c r="E17" s="31"/>
      <c r="F17" s="31"/>
      <c r="G17" s="31"/>
      <c r="H17" s="12">
        <v>1.1265271400115193E-3</v>
      </c>
      <c r="J17" s="13"/>
    </row>
    <row r="18" spans="1:13" ht="26.25" customHeight="1">
      <c r="A18" s="31" t="s">
        <v>17</v>
      </c>
      <c r="B18" s="31"/>
      <c r="C18" s="31"/>
      <c r="D18" s="31"/>
      <c r="E18" s="31"/>
      <c r="F18" s="31"/>
      <c r="G18" s="31"/>
      <c r="H18" s="14">
        <v>680.52800000000002</v>
      </c>
    </row>
    <row r="19" spans="1:13" ht="39.75" customHeight="1">
      <c r="A19" s="31" t="s">
        <v>18</v>
      </c>
      <c r="B19" s="31"/>
      <c r="C19" s="31"/>
      <c r="D19" s="31"/>
      <c r="E19" s="31"/>
      <c r="F19" s="31"/>
      <c r="G19" s="31"/>
      <c r="H19" s="14">
        <v>0.84900000000000009</v>
      </c>
    </row>
    <row r="20" spans="1:13" ht="36.75" customHeight="1">
      <c r="A20" s="31" t="s">
        <v>19</v>
      </c>
      <c r="B20" s="31"/>
      <c r="C20" s="31"/>
      <c r="D20" s="31"/>
      <c r="E20" s="31"/>
      <c r="F20" s="31"/>
      <c r="G20" s="31"/>
      <c r="H20" s="14">
        <f>SUM(E22:E26)</f>
        <v>264.30057375369523</v>
      </c>
      <c r="I20" s="15" t="s">
        <v>20</v>
      </c>
    </row>
    <row r="21" spans="1:13" ht="17.25" customHeight="1">
      <c r="A21" s="31" t="s">
        <v>21</v>
      </c>
      <c r="B21" s="31"/>
      <c r="C21" s="16"/>
      <c r="D21" s="16"/>
      <c r="E21" s="16"/>
      <c r="F21" s="16"/>
      <c r="G21" s="16"/>
      <c r="H21" s="17"/>
    </row>
    <row r="22" spans="1:13" ht="15.75" customHeight="1">
      <c r="A22" s="30" t="s">
        <v>22</v>
      </c>
      <c r="B22" s="30"/>
      <c r="C22" s="30"/>
      <c r="D22" s="30"/>
      <c r="E22" s="14">
        <v>35.200941753695297</v>
      </c>
      <c r="G22" s="7"/>
      <c r="H22" s="7"/>
      <c r="I22" s="7"/>
      <c r="K22" s="6"/>
      <c r="L22" s="6"/>
      <c r="M22" s="6"/>
    </row>
    <row r="23" spans="1:13" ht="15.75" customHeight="1">
      <c r="A23" s="30" t="s">
        <v>23</v>
      </c>
      <c r="B23" s="30"/>
      <c r="C23" s="30"/>
      <c r="D23" s="30"/>
      <c r="E23" s="18">
        <v>193.48033619999993</v>
      </c>
      <c r="G23" s="7"/>
      <c r="H23" s="7"/>
      <c r="I23" s="7"/>
      <c r="K23" s="6"/>
      <c r="L23" s="6"/>
      <c r="M23" s="6"/>
    </row>
    <row r="24" spans="1:13" ht="15.75" customHeight="1">
      <c r="A24" s="30" t="s">
        <v>24</v>
      </c>
      <c r="B24" s="30"/>
      <c r="C24" s="30"/>
      <c r="D24" s="30"/>
      <c r="E24" s="18">
        <v>35.61929580000001</v>
      </c>
      <c r="G24" s="7"/>
      <c r="H24" s="7"/>
      <c r="I24" s="7"/>
      <c r="K24" s="6"/>
      <c r="L24" s="6"/>
      <c r="M24" s="6"/>
    </row>
    <row r="25" spans="1:13" ht="15.75" customHeight="1">
      <c r="A25" s="30" t="s">
        <v>25</v>
      </c>
      <c r="B25" s="30"/>
      <c r="C25" s="30"/>
      <c r="D25" s="30"/>
      <c r="E25" s="19">
        <v>0</v>
      </c>
      <c r="G25" s="7"/>
      <c r="H25" s="7"/>
      <c r="I25" s="7"/>
      <c r="K25" s="6"/>
      <c r="L25" s="6"/>
      <c r="M25" s="6"/>
    </row>
    <row r="26" spans="1:13" ht="15.75" customHeight="1">
      <c r="A26" s="30" t="s">
        <v>26</v>
      </c>
      <c r="B26" s="30"/>
      <c r="C26" s="30"/>
      <c r="D26" s="30"/>
      <c r="E26" s="19">
        <v>0</v>
      </c>
      <c r="G26" s="7"/>
      <c r="H26" s="7"/>
      <c r="I26" s="7"/>
      <c r="K26" s="6"/>
      <c r="L26" s="6"/>
      <c r="M26" s="6"/>
    </row>
    <row r="27" spans="1:13" ht="15.75" customHeight="1">
      <c r="A27" s="31" t="s">
        <v>27</v>
      </c>
      <c r="B27" s="31"/>
      <c r="C27" s="31"/>
      <c r="D27" s="31"/>
      <c r="E27" s="31"/>
      <c r="F27" s="31"/>
      <c r="G27" s="31"/>
      <c r="H27" s="14">
        <v>273.23</v>
      </c>
    </row>
    <row r="28" spans="1:13" ht="34.5" customHeight="1">
      <c r="A28" s="31" t="s">
        <v>28</v>
      </c>
      <c r="B28" s="31"/>
      <c r="C28" s="31"/>
      <c r="D28" s="31"/>
      <c r="E28" s="31"/>
      <c r="F28" s="31"/>
      <c r="G28" s="31"/>
      <c r="H28" s="18">
        <f>D30+D34</f>
        <v>14081.171000000004</v>
      </c>
      <c r="I28" s="15" t="s">
        <v>20</v>
      </c>
    </row>
    <row r="29" spans="1:13" ht="18.75" customHeight="1">
      <c r="A29" s="31" t="s">
        <v>21</v>
      </c>
      <c r="B29" s="31"/>
      <c r="C29" s="16"/>
      <c r="D29" s="16"/>
      <c r="E29" s="16"/>
      <c r="F29" s="16"/>
      <c r="G29" s="16"/>
      <c r="H29" s="20"/>
      <c r="I29" s="15"/>
    </row>
    <row r="30" spans="1:13" ht="15.75" customHeight="1">
      <c r="A30" s="33" t="s">
        <v>29</v>
      </c>
      <c r="B30" s="33"/>
      <c r="C30" s="33"/>
      <c r="D30" s="14">
        <f>SUM(D31:D33)</f>
        <v>10.042999999999999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32" t="s">
        <v>30</v>
      </c>
      <c r="B31" s="32"/>
      <c r="C31" s="32"/>
      <c r="D31" s="14">
        <v>2.29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32" t="s">
        <v>31</v>
      </c>
      <c r="B32" s="32"/>
      <c r="C32" s="32"/>
      <c r="D32" s="14">
        <v>4.9009999999999998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32" t="s">
        <v>32</v>
      </c>
      <c r="B33" s="32"/>
      <c r="C33" s="32"/>
      <c r="D33" s="14">
        <v>2.8519999999999999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33" t="s">
        <v>33</v>
      </c>
      <c r="B34" s="33"/>
      <c r="C34" s="33"/>
      <c r="D34" s="14">
        <f>SUM(D35:D36)</f>
        <v>14071.128000000004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32" t="s">
        <v>30</v>
      </c>
      <c r="B35" s="32"/>
      <c r="C35" s="32"/>
      <c r="D35" s="14">
        <v>3860.6939999999954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32" t="s">
        <v>32</v>
      </c>
      <c r="B36" s="32"/>
      <c r="C36" s="32"/>
      <c r="D36" s="14">
        <v>10210.434000000008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31" t="s">
        <v>34</v>
      </c>
      <c r="B37" s="31"/>
      <c r="C37" s="31"/>
      <c r="D37" s="31"/>
      <c r="E37" s="31"/>
      <c r="F37" s="31"/>
      <c r="G37" s="31"/>
      <c r="H37" s="14">
        <v>398111.29399999999</v>
      </c>
      <c r="I37" s="7"/>
      <c r="K37" s="6"/>
      <c r="L37" s="6"/>
      <c r="M37" s="6"/>
    </row>
    <row r="38" spans="1:13" ht="36.75" customHeight="1">
      <c r="A38" s="31" t="s">
        <v>35</v>
      </c>
      <c r="B38" s="31"/>
      <c r="C38" s="31"/>
      <c r="D38" s="31"/>
      <c r="E38" s="31"/>
      <c r="F38" s="31"/>
      <c r="G38" s="31"/>
      <c r="H38" s="14">
        <v>2958.3870000000002</v>
      </c>
      <c r="I38" s="7"/>
      <c r="K38" s="6"/>
      <c r="L38" s="6"/>
      <c r="M38" s="6"/>
    </row>
    <row r="39" spans="1:13" ht="39" customHeight="1">
      <c r="A39" s="31" t="s">
        <v>36</v>
      </c>
      <c r="B39" s="31"/>
      <c r="C39" s="31"/>
      <c r="D39" s="31"/>
      <c r="E39" s="31"/>
      <c r="F39" s="31"/>
      <c r="G39" s="31"/>
      <c r="H39" s="14">
        <f>SUM(E41:E45)</f>
        <v>136769.52499999997</v>
      </c>
      <c r="I39" s="15" t="s">
        <v>20</v>
      </c>
    </row>
    <row r="40" spans="1:13" ht="16.5" customHeight="1">
      <c r="A40" s="31" t="s">
        <v>21</v>
      </c>
      <c r="B40" s="31"/>
      <c r="C40" s="16"/>
      <c r="D40" s="16"/>
      <c r="E40" s="16"/>
      <c r="F40" s="16"/>
      <c r="G40" s="16"/>
      <c r="H40" s="20"/>
      <c r="I40" s="15"/>
    </row>
    <row r="41" spans="1:13" ht="15.75" customHeight="1">
      <c r="A41" s="30" t="s">
        <v>37</v>
      </c>
      <c r="B41" s="30"/>
      <c r="C41" s="30"/>
      <c r="D41" s="30"/>
      <c r="E41" s="14">
        <v>14081.171000000004</v>
      </c>
      <c r="G41" s="7"/>
      <c r="H41" s="7"/>
      <c r="I41" s="7"/>
      <c r="K41" s="6"/>
      <c r="L41" s="6"/>
      <c r="M41" s="6"/>
    </row>
    <row r="42" spans="1:13" ht="15.75" customHeight="1">
      <c r="A42" s="30" t="s">
        <v>38</v>
      </c>
      <c r="B42" s="30"/>
      <c r="C42" s="30"/>
      <c r="D42" s="30"/>
      <c r="E42" s="18">
        <v>98363.781999999963</v>
      </c>
      <c r="G42" s="7"/>
      <c r="H42" s="7"/>
      <c r="I42" s="7"/>
      <c r="K42" s="6"/>
      <c r="L42" s="6"/>
      <c r="M42" s="6"/>
    </row>
    <row r="43" spans="1:13" ht="15.75" customHeight="1">
      <c r="A43" s="30" t="s">
        <v>39</v>
      </c>
      <c r="B43" s="30"/>
      <c r="C43" s="30"/>
      <c r="D43" s="30"/>
      <c r="E43" s="18">
        <v>24324.572000000015</v>
      </c>
      <c r="G43" s="7"/>
      <c r="H43" s="7"/>
      <c r="I43" s="7"/>
      <c r="K43" s="6"/>
      <c r="L43" s="6"/>
      <c r="M43" s="6"/>
    </row>
    <row r="44" spans="1:13" ht="15.75" customHeight="1">
      <c r="A44" s="30" t="s">
        <v>40</v>
      </c>
      <c r="B44" s="30"/>
      <c r="C44" s="30"/>
      <c r="D44" s="30"/>
      <c r="E44" s="19">
        <v>0</v>
      </c>
      <c r="G44" s="7"/>
      <c r="H44" s="7"/>
      <c r="I44" s="7"/>
      <c r="K44" s="6"/>
      <c r="L44" s="6"/>
      <c r="M44" s="6"/>
    </row>
    <row r="45" spans="1:13" ht="15.75" customHeight="1">
      <c r="A45" s="30" t="s">
        <v>41</v>
      </c>
      <c r="B45" s="30"/>
      <c r="C45" s="30"/>
      <c r="D45" s="30"/>
      <c r="E45" s="19">
        <v>0</v>
      </c>
      <c r="G45" s="7"/>
      <c r="H45" s="7"/>
      <c r="I45" s="7"/>
      <c r="K45" s="6"/>
      <c r="L45" s="6"/>
      <c r="M45" s="6"/>
    </row>
    <row r="46" spans="1:13">
      <c r="A46" s="31" t="s">
        <v>42</v>
      </c>
      <c r="B46" s="31"/>
      <c r="C46" s="31"/>
      <c r="D46" s="31"/>
      <c r="E46" s="31"/>
      <c r="F46" s="31"/>
      <c r="G46" s="31"/>
      <c r="H46" s="14">
        <v>136610</v>
      </c>
      <c r="I46" s="7"/>
      <c r="K46" s="6"/>
      <c r="L46" s="6"/>
      <c r="M46" s="6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4" t="s">
        <v>44</v>
      </c>
      <c r="I47" s="7"/>
      <c r="K47" s="6"/>
      <c r="L47" s="6"/>
      <c r="M47" s="6"/>
    </row>
    <row r="48" spans="1:13" ht="36" customHeight="1">
      <c r="A48" s="16"/>
      <c r="B48" s="16"/>
      <c r="C48" s="16"/>
      <c r="D48" s="16"/>
      <c r="E48" s="16"/>
      <c r="F48" s="16"/>
      <c r="G48" s="16"/>
      <c r="H48" s="20"/>
      <c r="I48" s="7"/>
      <c r="K48" s="6"/>
      <c r="L48" s="6"/>
      <c r="M48" s="6"/>
    </row>
    <row r="49" spans="1:9" ht="46.5" customHeight="1">
      <c r="A49" s="28" t="s">
        <v>45</v>
      </c>
      <c r="B49" s="28"/>
      <c r="C49" s="28"/>
      <c r="D49" s="28"/>
      <c r="E49" s="28"/>
      <c r="F49" s="28"/>
      <c r="G49" s="28"/>
      <c r="H49" s="28"/>
    </row>
    <row r="50" spans="1:9" ht="17.25" customHeight="1">
      <c r="A50" s="29" t="s">
        <v>46</v>
      </c>
      <c r="B50" s="29"/>
      <c r="C50" s="29"/>
      <c r="D50" s="29"/>
      <c r="E50" s="29"/>
      <c r="F50" s="29"/>
      <c r="G50" s="29"/>
      <c r="H50" s="29"/>
    </row>
    <row r="51" spans="1:9" ht="15.75" customHeight="1">
      <c r="A51" s="25" t="s">
        <v>47</v>
      </c>
      <c r="B51" s="25" t="s">
        <v>4</v>
      </c>
      <c r="C51" s="25"/>
      <c r="D51" s="25"/>
      <c r="E51" s="25" t="s">
        <v>5</v>
      </c>
      <c r="F51" s="25"/>
      <c r="G51" s="25"/>
      <c r="H51" s="25"/>
      <c r="I51" s="8"/>
    </row>
    <row r="52" spans="1:9">
      <c r="A52" s="25"/>
      <c r="B52" s="25"/>
      <c r="C52" s="25"/>
      <c r="D52" s="25"/>
      <c r="E52" s="9" t="s">
        <v>6</v>
      </c>
      <c r="F52" s="9" t="s">
        <v>7</v>
      </c>
      <c r="G52" s="9" t="s">
        <v>8</v>
      </c>
      <c r="H52" s="9" t="s">
        <v>9</v>
      </c>
      <c r="I52" s="8"/>
    </row>
    <row r="53" spans="1:9">
      <c r="A53" s="25" t="s">
        <v>48</v>
      </c>
      <c r="B53" s="25" t="s">
        <v>10</v>
      </c>
      <c r="C53" s="25"/>
      <c r="D53" s="25"/>
      <c r="E53" s="10">
        <v>1801.61</v>
      </c>
      <c r="F53" s="10">
        <v>2499.7800000000002</v>
      </c>
      <c r="G53" s="10">
        <v>3293.7</v>
      </c>
      <c r="H53" s="10">
        <v>3791.83</v>
      </c>
      <c r="I53" s="8"/>
    </row>
    <row r="54" spans="1:9">
      <c r="A54" s="25"/>
      <c r="B54" s="25" t="s">
        <v>49</v>
      </c>
      <c r="C54" s="25"/>
      <c r="D54" s="25"/>
      <c r="E54" s="10">
        <v>1798.78</v>
      </c>
      <c r="F54" s="10">
        <v>2496.9499999999998</v>
      </c>
      <c r="G54" s="10">
        <v>3290.87</v>
      </c>
      <c r="H54" s="10">
        <v>3789</v>
      </c>
      <c r="I54" s="8"/>
    </row>
    <row r="55" spans="1:9">
      <c r="A55" s="25" t="s">
        <v>50</v>
      </c>
      <c r="B55" s="25" t="s">
        <v>10</v>
      </c>
      <c r="C55" s="25"/>
      <c r="D55" s="25"/>
      <c r="E55" s="10">
        <v>2789.48</v>
      </c>
      <c r="F55" s="10">
        <v>3487.65</v>
      </c>
      <c r="G55" s="10">
        <v>4281.57</v>
      </c>
      <c r="H55" s="10">
        <v>4779.7</v>
      </c>
      <c r="I55" s="8"/>
    </row>
    <row r="56" spans="1:9">
      <c r="A56" s="25"/>
      <c r="B56" s="25" t="s">
        <v>49</v>
      </c>
      <c r="C56" s="25"/>
      <c r="D56" s="25"/>
      <c r="E56" s="10">
        <v>2783.61</v>
      </c>
      <c r="F56" s="10">
        <v>3481.78</v>
      </c>
      <c r="G56" s="10">
        <v>4275.7</v>
      </c>
      <c r="H56" s="10">
        <v>4773.83</v>
      </c>
      <c r="I56" s="8"/>
    </row>
    <row r="57" spans="1:9">
      <c r="A57" s="25" t="s">
        <v>51</v>
      </c>
      <c r="B57" s="25" t="s">
        <v>10</v>
      </c>
      <c r="C57" s="25"/>
      <c r="D57" s="25"/>
      <c r="E57" s="10">
        <v>5209.41</v>
      </c>
      <c r="F57" s="10">
        <v>5907.58</v>
      </c>
      <c r="G57" s="10">
        <v>6701.5</v>
      </c>
      <c r="H57" s="10">
        <v>7199.63</v>
      </c>
      <c r="I57" s="8"/>
    </row>
    <row r="58" spans="1:9">
      <c r="A58" s="25"/>
      <c r="B58" s="25" t="s">
        <v>49</v>
      </c>
      <c r="C58" s="25"/>
      <c r="D58" s="25"/>
      <c r="E58" s="10">
        <v>5196.08</v>
      </c>
      <c r="F58" s="10">
        <v>5894.25</v>
      </c>
      <c r="G58" s="10">
        <v>6688.17</v>
      </c>
      <c r="H58" s="10">
        <v>7186.3</v>
      </c>
      <c r="I58" s="8"/>
    </row>
    <row r="59" spans="1:9">
      <c r="A59" s="6"/>
      <c r="B59" s="6"/>
      <c r="C59" s="8"/>
      <c r="D59" s="6"/>
      <c r="E59" s="3"/>
      <c r="G59" s="6"/>
    </row>
    <row r="60" spans="1:9" ht="17.25" customHeight="1">
      <c r="A60" s="27" t="s">
        <v>52</v>
      </c>
      <c r="B60" s="27"/>
      <c r="C60" s="27"/>
      <c r="D60" s="27"/>
      <c r="E60" s="27"/>
      <c r="F60" s="27"/>
      <c r="G60" s="27"/>
      <c r="H60" s="27"/>
    </row>
    <row r="61" spans="1:9">
      <c r="A61" s="25" t="s">
        <v>47</v>
      </c>
      <c r="B61" s="25" t="s">
        <v>4</v>
      </c>
      <c r="C61" s="25"/>
      <c r="D61" s="25"/>
      <c r="E61" s="25" t="s">
        <v>5</v>
      </c>
      <c r="F61" s="25"/>
      <c r="G61" s="25"/>
      <c r="H61" s="25"/>
      <c r="I61" s="8"/>
    </row>
    <row r="62" spans="1:9" ht="17.25" customHeight="1">
      <c r="A62" s="25"/>
      <c r="B62" s="25"/>
      <c r="C62" s="25"/>
      <c r="D62" s="25"/>
      <c r="E62" s="9" t="s">
        <v>6</v>
      </c>
      <c r="F62" s="9" t="s">
        <v>7</v>
      </c>
      <c r="G62" s="9" t="s">
        <v>8</v>
      </c>
      <c r="H62" s="9" t="s">
        <v>9</v>
      </c>
      <c r="I62" s="8"/>
    </row>
    <row r="63" spans="1:9">
      <c r="A63" s="25" t="s">
        <v>48</v>
      </c>
      <c r="B63" s="25" t="s">
        <v>10</v>
      </c>
      <c r="C63" s="25"/>
      <c r="D63" s="25"/>
      <c r="E63" s="10">
        <v>1801.61</v>
      </c>
      <c r="F63" s="10">
        <v>2499.7800000000002</v>
      </c>
      <c r="G63" s="10">
        <v>3293.7</v>
      </c>
      <c r="H63" s="10">
        <v>3791.83</v>
      </c>
      <c r="I63" s="8"/>
    </row>
    <row r="64" spans="1:9">
      <c r="A64" s="25"/>
      <c r="B64" s="25" t="s">
        <v>49</v>
      </c>
      <c r="C64" s="25"/>
      <c r="D64" s="25"/>
      <c r="E64" s="10">
        <v>1798.78</v>
      </c>
      <c r="F64" s="10">
        <v>2496.9499999999998</v>
      </c>
      <c r="G64" s="10">
        <v>3290.87</v>
      </c>
      <c r="H64" s="10">
        <v>3789</v>
      </c>
      <c r="I64" s="8"/>
    </row>
    <row r="65" spans="1:13">
      <c r="A65" s="25" t="s">
        <v>53</v>
      </c>
      <c r="B65" s="25" t="s">
        <v>10</v>
      </c>
      <c r="C65" s="25"/>
      <c r="D65" s="25"/>
      <c r="E65" s="10">
        <v>3758.9</v>
      </c>
      <c r="F65" s="10">
        <v>4457.07</v>
      </c>
      <c r="G65" s="10">
        <v>5250.99</v>
      </c>
      <c r="H65" s="10">
        <v>5749.12</v>
      </c>
      <c r="I65" s="8"/>
      <c r="J65" s="21"/>
      <c r="K65" s="21"/>
      <c r="L65" s="21"/>
      <c r="M65" s="21"/>
    </row>
    <row r="66" spans="1:13">
      <c r="A66" s="25"/>
      <c r="B66" s="25" t="s">
        <v>49</v>
      </c>
      <c r="C66" s="25"/>
      <c r="D66" s="25"/>
      <c r="E66" s="10">
        <v>3750.04</v>
      </c>
      <c r="F66" s="10">
        <v>4448.21</v>
      </c>
      <c r="G66" s="10">
        <v>5242.13</v>
      </c>
      <c r="H66" s="10">
        <v>5740.26</v>
      </c>
      <c r="I66" s="8"/>
      <c r="J66" s="21"/>
      <c r="K66" s="21"/>
      <c r="L66" s="21"/>
      <c r="M66" s="21"/>
    </row>
    <row r="67" spans="1:13">
      <c r="A67" s="6"/>
      <c r="B67" s="6"/>
      <c r="C67" s="8"/>
      <c r="D67" s="8"/>
      <c r="E67" s="8"/>
      <c r="J67" s="22"/>
      <c r="K67" s="22"/>
    </row>
    <row r="68" spans="1:13" ht="67.5" customHeight="1">
      <c r="A68" s="26" t="s">
        <v>54</v>
      </c>
      <c r="B68" s="26"/>
      <c r="C68" s="26"/>
      <c r="D68" s="26"/>
      <c r="E68" s="26"/>
      <c r="F68" s="26"/>
      <c r="G68" s="26"/>
      <c r="H68" s="26"/>
      <c r="J68" s="22"/>
      <c r="K68" s="22"/>
    </row>
  </sheetData>
  <mergeCells count="67">
    <mergeCell ref="A17:G17"/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29:B29"/>
    <mergeCell ref="A18:G18"/>
    <mergeCell ref="A19:G19"/>
    <mergeCell ref="A20:G20"/>
    <mergeCell ref="A21:B21"/>
    <mergeCell ref="A22:D22"/>
    <mergeCell ref="A23:D23"/>
    <mergeCell ref="A24:D24"/>
    <mergeCell ref="A25:D25"/>
    <mergeCell ref="A26:D26"/>
    <mergeCell ref="A27:G27"/>
    <mergeCell ref="A28:G28"/>
    <mergeCell ref="A41:D41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0:B40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A55:A56"/>
    <mergeCell ref="B55:D55"/>
    <mergeCell ref="B56:D56"/>
    <mergeCell ref="A57:A58"/>
    <mergeCell ref="B57:D57"/>
    <mergeCell ref="B58:D58"/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</mergeCells>
  <pageMargins left="0.76" right="0.19685039370078741" top="0.98425196850393704" bottom="0.98425196850393704" header="0.51181102362204722" footer="0.51181102362204722"/>
  <pageSetup paperSize="9" scale="60" fitToHeight="0" orientation="portrait" r:id="rId1"/>
  <headerFooter alignWithMargins="0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="80" zoomScaleNormal="80" zoomScaleSheetLayoutView="50" workbookViewId="0">
      <selection activeCell="J12" sqref="J12:J64"/>
    </sheetView>
  </sheetViews>
  <sheetFormatPr defaultRowHeight="15.75"/>
  <cols>
    <col min="1" max="1" width="15.5703125" style="5" customWidth="1"/>
    <col min="2" max="2" width="13.7109375" style="5" customWidth="1"/>
    <col min="3" max="3" width="14.85546875" style="5" customWidth="1"/>
    <col min="4" max="4" width="12.42578125" style="5" customWidth="1"/>
    <col min="5" max="5" width="18.5703125" style="5" customWidth="1"/>
    <col min="6" max="6" width="20.140625" style="6" customWidth="1"/>
    <col min="7" max="7" width="17" style="3" customWidth="1"/>
    <col min="8" max="8" width="24.85546875" style="6" bestFit="1" customWidth="1"/>
    <col min="9" max="9" width="9.5703125" style="6" customWidth="1"/>
    <col min="10" max="10" width="12.28515625" style="7" customWidth="1"/>
    <col min="11" max="13" width="8.140625" style="7" bestFit="1" customWidth="1"/>
    <col min="14" max="19" width="10.85546875" style="6" bestFit="1" customWidth="1"/>
    <col min="20" max="20" width="9.85546875" style="6" bestFit="1" customWidth="1"/>
    <col min="21" max="16384" width="9.140625" style="6"/>
  </cols>
  <sheetData>
    <row r="1" spans="1:14" s="3" customFormat="1" ht="12.75">
      <c r="A1" s="1" t="s">
        <v>0</v>
      </c>
      <c r="B1" s="1"/>
      <c r="C1" s="2"/>
      <c r="D1" s="2"/>
      <c r="E1" s="2"/>
    </row>
    <row r="2" spans="1:14" ht="11.25" customHeight="1">
      <c r="A2" s="4"/>
      <c r="B2" s="4"/>
    </row>
    <row r="3" spans="1:14" ht="54.75" customHeight="1">
      <c r="A3" s="28" t="s">
        <v>55</v>
      </c>
      <c r="B3" s="28"/>
      <c r="C3" s="28"/>
      <c r="D3" s="28"/>
      <c r="E3" s="28"/>
      <c r="F3" s="28"/>
      <c r="G3" s="28"/>
      <c r="H3" s="28"/>
    </row>
    <row r="4" spans="1:14">
      <c r="A4" s="6"/>
      <c r="B4" s="6"/>
      <c r="C4" s="8"/>
      <c r="D4" s="8"/>
      <c r="E4" s="8"/>
    </row>
    <row r="5" spans="1:14" ht="44.2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14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14" ht="17.25" customHeight="1">
      <c r="A7" s="25" t="s">
        <v>4</v>
      </c>
      <c r="B7" s="25"/>
      <c r="C7" s="25"/>
      <c r="D7" s="25"/>
      <c r="E7" s="25" t="s">
        <v>5</v>
      </c>
      <c r="F7" s="25"/>
      <c r="G7" s="25"/>
      <c r="H7" s="25"/>
      <c r="I7" s="3"/>
    </row>
    <row r="8" spans="1:14">
      <c r="A8" s="25"/>
      <c r="B8" s="25"/>
      <c r="C8" s="25"/>
      <c r="D8" s="25"/>
      <c r="E8" s="9" t="s">
        <v>6</v>
      </c>
      <c r="F8" s="9" t="s">
        <v>7</v>
      </c>
      <c r="G8" s="9" t="s">
        <v>8</v>
      </c>
      <c r="H8" s="9" t="s">
        <v>9</v>
      </c>
      <c r="I8" s="3"/>
    </row>
    <row r="9" spans="1:14" ht="21.75" customHeight="1">
      <c r="A9" s="34" t="s">
        <v>10</v>
      </c>
      <c r="B9" s="34"/>
      <c r="C9" s="34"/>
      <c r="D9" s="34"/>
      <c r="E9" s="10">
        <v>1647.44</v>
      </c>
      <c r="F9" s="10">
        <v>1647.44</v>
      </c>
      <c r="G9" s="10">
        <v>1647.44</v>
      </c>
      <c r="H9" s="10">
        <v>1647.44</v>
      </c>
      <c r="I9" s="3"/>
      <c r="N9" s="7"/>
    </row>
    <row r="10" spans="1:14" ht="21.75" customHeight="1">
      <c r="A10" s="34" t="s">
        <v>11</v>
      </c>
      <c r="B10" s="34"/>
      <c r="C10" s="34"/>
      <c r="D10" s="34"/>
      <c r="E10" s="10">
        <v>1642.37</v>
      </c>
      <c r="F10" s="10">
        <v>1642.37</v>
      </c>
      <c r="G10" s="10">
        <v>1642.37</v>
      </c>
      <c r="H10" s="10">
        <v>1642.37</v>
      </c>
      <c r="I10" s="3"/>
      <c r="N10" s="7"/>
    </row>
    <row r="11" spans="1:14">
      <c r="A11" s="6"/>
      <c r="B11" s="6"/>
      <c r="C11" s="8"/>
      <c r="D11" s="8"/>
      <c r="E11" s="8"/>
    </row>
    <row r="12" spans="1:14" ht="35.25" customHeight="1">
      <c r="A12" s="29" t="s">
        <v>12</v>
      </c>
      <c r="B12" s="29"/>
      <c r="C12" s="29"/>
      <c r="D12" s="29"/>
      <c r="E12" s="29"/>
      <c r="F12" s="29"/>
      <c r="G12" s="29"/>
      <c r="H12" s="11">
        <f>ROUND(H16*H17+H15,2)</f>
        <v>1574.33</v>
      </c>
      <c r="J12" s="21"/>
    </row>
    <row r="13" spans="1:14">
      <c r="A13" s="6"/>
      <c r="B13" s="6"/>
      <c r="C13" s="8"/>
      <c r="D13" s="8"/>
      <c r="E13" s="8"/>
      <c r="J13" s="21"/>
    </row>
    <row r="14" spans="1:14" ht="36.75" customHeight="1">
      <c r="A14" s="29" t="s">
        <v>13</v>
      </c>
      <c r="B14" s="29"/>
      <c r="C14" s="29"/>
      <c r="D14" s="29"/>
      <c r="E14" s="29"/>
      <c r="F14" s="29"/>
      <c r="G14" s="29"/>
      <c r="H14" s="29"/>
      <c r="J14" s="21"/>
    </row>
    <row r="15" spans="1:14" ht="26.25" customHeight="1">
      <c r="A15" s="31" t="s">
        <v>14</v>
      </c>
      <c r="B15" s="31"/>
      <c r="C15" s="31"/>
      <c r="D15" s="31"/>
      <c r="E15" s="31"/>
      <c r="F15" s="31"/>
      <c r="G15" s="31"/>
      <c r="H15" s="11">
        <v>1022.94</v>
      </c>
      <c r="J15" s="21"/>
    </row>
    <row r="16" spans="1:14" ht="26.25" customHeight="1">
      <c r="A16" s="31" t="s">
        <v>15</v>
      </c>
      <c r="B16" s="31"/>
      <c r="C16" s="31"/>
      <c r="D16" s="31"/>
      <c r="E16" s="31"/>
      <c r="F16" s="31"/>
      <c r="G16" s="31"/>
      <c r="H16" s="11">
        <v>489462.07</v>
      </c>
      <c r="J16" s="21"/>
    </row>
    <row r="17" spans="1:13" ht="33" customHeight="1">
      <c r="A17" s="31" t="s">
        <v>16</v>
      </c>
      <c r="B17" s="31"/>
      <c r="C17" s="31"/>
      <c r="D17" s="31"/>
      <c r="E17" s="31"/>
      <c r="F17" s="31"/>
      <c r="G17" s="31"/>
      <c r="H17" s="12">
        <f>(H18+H19-H20-H27)/(H37+H38-H39-H46)</f>
        <v>1.1265271400115197E-3</v>
      </c>
      <c r="J17" s="21"/>
    </row>
    <row r="18" spans="1:13" ht="26.25" customHeight="1">
      <c r="A18" s="31" t="s">
        <v>17</v>
      </c>
      <c r="B18" s="31"/>
      <c r="C18" s="31"/>
      <c r="D18" s="31"/>
      <c r="E18" s="31"/>
      <c r="F18" s="31"/>
      <c r="G18" s="31"/>
      <c r="H18" s="14">
        <v>680.52800000000002</v>
      </c>
      <c r="J18" s="21"/>
    </row>
    <row r="19" spans="1:13" ht="39.75" customHeight="1">
      <c r="A19" s="31" t="s">
        <v>18</v>
      </c>
      <c r="B19" s="31"/>
      <c r="C19" s="31"/>
      <c r="D19" s="31"/>
      <c r="E19" s="31"/>
      <c r="F19" s="31"/>
      <c r="G19" s="31"/>
      <c r="H19" s="14">
        <v>0.84900000000000009</v>
      </c>
      <c r="J19" s="21"/>
    </row>
    <row r="20" spans="1:13" ht="36.75" customHeight="1">
      <c r="A20" s="31" t="s">
        <v>19</v>
      </c>
      <c r="B20" s="31"/>
      <c r="C20" s="31"/>
      <c r="D20" s="31"/>
      <c r="E20" s="31"/>
      <c r="F20" s="31"/>
      <c r="G20" s="31"/>
      <c r="H20" s="14">
        <f>SUM(E22:E26)</f>
        <v>264.30057375369523</v>
      </c>
      <c r="I20" s="15" t="s">
        <v>20</v>
      </c>
      <c r="J20" s="21"/>
    </row>
    <row r="21" spans="1:13">
      <c r="A21" s="16" t="s">
        <v>21</v>
      </c>
      <c r="B21" s="16"/>
      <c r="C21" s="16"/>
      <c r="D21" s="16"/>
      <c r="E21" s="16"/>
      <c r="F21" s="16"/>
      <c r="G21" s="16"/>
      <c r="H21" s="17"/>
      <c r="J21" s="21"/>
    </row>
    <row r="22" spans="1:13" ht="15.75" customHeight="1">
      <c r="A22" s="30" t="s">
        <v>22</v>
      </c>
      <c r="B22" s="30"/>
      <c r="C22" s="30"/>
      <c r="D22" s="30"/>
      <c r="E22" s="14">
        <v>35.200941753695297</v>
      </c>
      <c r="G22" s="7"/>
      <c r="H22" s="7"/>
      <c r="I22" s="7"/>
      <c r="J22" s="21"/>
      <c r="K22" s="6"/>
      <c r="L22" s="6"/>
      <c r="M22" s="6"/>
    </row>
    <row r="23" spans="1:13" ht="15.75" customHeight="1">
      <c r="A23" s="30" t="s">
        <v>23</v>
      </c>
      <c r="B23" s="30"/>
      <c r="C23" s="30"/>
      <c r="D23" s="30"/>
      <c r="E23" s="18">
        <v>193.48033619999993</v>
      </c>
      <c r="G23" s="7"/>
      <c r="H23" s="7"/>
      <c r="I23" s="7"/>
      <c r="J23" s="21"/>
      <c r="K23" s="6"/>
      <c r="L23" s="6"/>
      <c r="M23" s="6"/>
    </row>
    <row r="24" spans="1:13" ht="15.75" customHeight="1">
      <c r="A24" s="30" t="s">
        <v>24</v>
      </c>
      <c r="B24" s="30"/>
      <c r="C24" s="30"/>
      <c r="D24" s="30"/>
      <c r="E24" s="18">
        <v>35.61929580000001</v>
      </c>
      <c r="G24" s="7"/>
      <c r="H24" s="7"/>
      <c r="I24" s="7"/>
      <c r="J24" s="21"/>
      <c r="K24" s="6"/>
      <c r="L24" s="6"/>
      <c r="M24" s="6"/>
    </row>
    <row r="25" spans="1:13" ht="15.75" customHeight="1">
      <c r="A25" s="30" t="s">
        <v>25</v>
      </c>
      <c r="B25" s="30"/>
      <c r="C25" s="30"/>
      <c r="D25" s="30"/>
      <c r="E25" s="19">
        <v>0</v>
      </c>
      <c r="G25" s="7"/>
      <c r="H25" s="7"/>
      <c r="I25" s="7"/>
      <c r="J25" s="21"/>
      <c r="K25" s="6"/>
      <c r="L25" s="6"/>
      <c r="M25" s="6"/>
    </row>
    <row r="26" spans="1:13" ht="15" customHeight="1">
      <c r="A26" s="30" t="s">
        <v>26</v>
      </c>
      <c r="B26" s="30"/>
      <c r="C26" s="30"/>
      <c r="D26" s="30"/>
      <c r="E26" s="19">
        <v>0</v>
      </c>
      <c r="G26" s="7"/>
      <c r="H26" s="7"/>
      <c r="I26" s="7"/>
      <c r="J26" s="21"/>
      <c r="K26" s="6"/>
      <c r="L26" s="6"/>
      <c r="M26" s="6"/>
    </row>
    <row r="27" spans="1:13" ht="18" customHeight="1">
      <c r="A27" s="31" t="s">
        <v>27</v>
      </c>
      <c r="B27" s="31"/>
      <c r="C27" s="31"/>
      <c r="D27" s="31"/>
      <c r="E27" s="31"/>
      <c r="F27" s="31"/>
      <c r="G27" s="31"/>
      <c r="H27" s="14">
        <v>273.23</v>
      </c>
      <c r="J27" s="21"/>
    </row>
    <row r="28" spans="1:13" ht="32.25" customHeight="1">
      <c r="A28" s="31" t="s">
        <v>28</v>
      </c>
      <c r="B28" s="31"/>
      <c r="C28" s="31"/>
      <c r="D28" s="31"/>
      <c r="E28" s="31"/>
      <c r="F28" s="31"/>
      <c r="G28" s="31"/>
      <c r="H28" s="18">
        <f>D30+D34</f>
        <v>14081.171000000004</v>
      </c>
      <c r="I28" s="15" t="s">
        <v>20</v>
      </c>
      <c r="J28" s="21"/>
    </row>
    <row r="29" spans="1:13">
      <c r="A29" s="16" t="s">
        <v>21</v>
      </c>
      <c r="B29" s="16"/>
      <c r="C29" s="16"/>
      <c r="D29" s="16"/>
      <c r="E29" s="16"/>
      <c r="F29" s="16"/>
      <c r="G29" s="16"/>
      <c r="H29" s="20"/>
      <c r="I29" s="15"/>
      <c r="J29" s="21"/>
    </row>
    <row r="30" spans="1:13" ht="15.75" customHeight="1">
      <c r="A30" s="33" t="s">
        <v>29</v>
      </c>
      <c r="B30" s="33"/>
      <c r="C30" s="33"/>
      <c r="D30" s="14">
        <f>SUM(D31:D33)</f>
        <v>10.042999999999999</v>
      </c>
      <c r="E30" s="6"/>
      <c r="F30" s="7"/>
      <c r="G30" s="7"/>
      <c r="H30" s="7"/>
      <c r="I30" s="7"/>
      <c r="J30" s="21"/>
      <c r="K30" s="6"/>
      <c r="L30" s="6"/>
      <c r="M30" s="6"/>
    </row>
    <row r="31" spans="1:13" ht="15.75" customHeight="1">
      <c r="A31" s="32" t="s">
        <v>30</v>
      </c>
      <c r="B31" s="32"/>
      <c r="C31" s="32"/>
      <c r="D31" s="14">
        <v>2.29</v>
      </c>
      <c r="E31" s="6"/>
      <c r="F31" s="7"/>
      <c r="G31" s="7"/>
      <c r="H31" s="7"/>
      <c r="I31" s="7"/>
      <c r="J31" s="21"/>
      <c r="K31" s="6"/>
      <c r="L31" s="6"/>
      <c r="M31" s="6"/>
    </row>
    <row r="32" spans="1:13" ht="15.75" customHeight="1">
      <c r="A32" s="32" t="s">
        <v>31</v>
      </c>
      <c r="B32" s="32"/>
      <c r="C32" s="32"/>
      <c r="D32" s="14">
        <v>4.9009999999999998</v>
      </c>
      <c r="E32" s="6"/>
      <c r="F32" s="7"/>
      <c r="G32" s="7"/>
      <c r="H32" s="7"/>
      <c r="I32" s="7"/>
      <c r="J32" s="21"/>
      <c r="K32" s="6"/>
      <c r="L32" s="6"/>
      <c r="M32" s="6"/>
    </row>
    <row r="33" spans="1:13" ht="15.75" customHeight="1">
      <c r="A33" s="32" t="s">
        <v>32</v>
      </c>
      <c r="B33" s="32"/>
      <c r="C33" s="32"/>
      <c r="D33" s="14">
        <v>2.8519999999999999</v>
      </c>
      <c r="E33" s="6"/>
      <c r="F33" s="7"/>
      <c r="G33" s="7"/>
      <c r="H33" s="7"/>
      <c r="I33" s="7"/>
      <c r="J33" s="21"/>
      <c r="K33" s="6"/>
      <c r="L33" s="6"/>
      <c r="M33" s="6"/>
    </row>
    <row r="34" spans="1:13" ht="15.75" customHeight="1">
      <c r="A34" s="33" t="s">
        <v>33</v>
      </c>
      <c r="B34" s="33"/>
      <c r="C34" s="33"/>
      <c r="D34" s="14">
        <f>SUM(D35:D36)</f>
        <v>14071.128000000004</v>
      </c>
      <c r="E34" s="6"/>
      <c r="F34" s="7"/>
      <c r="G34" s="7"/>
      <c r="H34" s="7"/>
      <c r="I34" s="7"/>
      <c r="J34" s="21"/>
      <c r="K34" s="6"/>
      <c r="L34" s="6"/>
      <c r="M34" s="6"/>
    </row>
    <row r="35" spans="1:13" ht="15.75" customHeight="1">
      <c r="A35" s="32" t="s">
        <v>30</v>
      </c>
      <c r="B35" s="32"/>
      <c r="C35" s="32"/>
      <c r="D35" s="14">
        <v>3860.6939999999954</v>
      </c>
      <c r="E35" s="6"/>
      <c r="F35" s="7"/>
      <c r="G35" s="7"/>
      <c r="H35" s="7"/>
      <c r="I35" s="7"/>
      <c r="J35" s="21"/>
      <c r="K35" s="6"/>
      <c r="L35" s="6"/>
      <c r="M35" s="6"/>
    </row>
    <row r="36" spans="1:13" ht="15.75" customHeight="1">
      <c r="A36" s="32" t="s">
        <v>32</v>
      </c>
      <c r="B36" s="32"/>
      <c r="C36" s="32"/>
      <c r="D36" s="14">
        <v>10210.434000000008</v>
      </c>
      <c r="E36" s="6"/>
      <c r="F36" s="7"/>
      <c r="G36" s="7"/>
      <c r="H36" s="7"/>
      <c r="I36" s="7"/>
      <c r="J36" s="21"/>
      <c r="K36" s="6"/>
      <c r="L36" s="6"/>
      <c r="M36" s="6"/>
    </row>
    <row r="37" spans="1:13">
      <c r="A37" s="31" t="s">
        <v>56</v>
      </c>
      <c r="B37" s="31"/>
      <c r="C37" s="31"/>
      <c r="D37" s="31"/>
      <c r="E37" s="31"/>
      <c r="F37" s="31"/>
      <c r="G37" s="31"/>
      <c r="H37" s="14">
        <v>398111.29399999999</v>
      </c>
      <c r="I37" s="7"/>
      <c r="J37" s="21"/>
      <c r="K37" s="6"/>
      <c r="L37" s="6"/>
      <c r="M37" s="6"/>
    </row>
    <row r="38" spans="1:13" ht="36.75" customHeight="1">
      <c r="A38" s="31" t="s">
        <v>35</v>
      </c>
      <c r="B38" s="31"/>
      <c r="C38" s="31"/>
      <c r="D38" s="31"/>
      <c r="E38" s="31"/>
      <c r="F38" s="31"/>
      <c r="G38" s="31"/>
      <c r="H38" s="14">
        <v>2958.3870000000002</v>
      </c>
      <c r="I38" s="7"/>
      <c r="J38" s="21"/>
      <c r="K38" s="6"/>
      <c r="L38" s="6"/>
      <c r="M38" s="6"/>
    </row>
    <row r="39" spans="1:13" ht="39" customHeight="1">
      <c r="A39" s="31" t="s">
        <v>36</v>
      </c>
      <c r="B39" s="31"/>
      <c r="C39" s="31"/>
      <c r="D39" s="31"/>
      <c r="E39" s="31"/>
      <c r="F39" s="31"/>
      <c r="G39" s="31"/>
      <c r="H39" s="14">
        <f>SUM(E41:E45)</f>
        <v>136769.52499999997</v>
      </c>
      <c r="I39" s="15" t="s">
        <v>20</v>
      </c>
      <c r="J39" s="21"/>
    </row>
    <row r="40" spans="1:13">
      <c r="A40" s="16" t="s">
        <v>21</v>
      </c>
      <c r="B40" s="16"/>
      <c r="C40" s="16"/>
      <c r="D40" s="16"/>
      <c r="E40" s="16"/>
      <c r="F40" s="16"/>
      <c r="G40" s="16"/>
      <c r="H40" s="20"/>
      <c r="I40" s="15"/>
      <c r="J40" s="21"/>
    </row>
    <row r="41" spans="1:13" ht="15.75" customHeight="1">
      <c r="A41" s="30" t="s">
        <v>37</v>
      </c>
      <c r="B41" s="30"/>
      <c r="C41" s="30"/>
      <c r="D41" s="30"/>
      <c r="E41" s="14">
        <v>14081.171000000004</v>
      </c>
      <c r="G41" s="7"/>
      <c r="H41" s="7"/>
      <c r="I41" s="7"/>
      <c r="J41" s="21"/>
      <c r="K41" s="6"/>
      <c r="L41" s="6"/>
      <c r="M41" s="6"/>
    </row>
    <row r="42" spans="1:13" ht="15.75" customHeight="1">
      <c r="A42" s="30" t="s">
        <v>38</v>
      </c>
      <c r="B42" s="30"/>
      <c r="C42" s="30"/>
      <c r="D42" s="30"/>
      <c r="E42" s="18">
        <v>98363.781999999963</v>
      </c>
      <c r="G42" s="7"/>
      <c r="H42" s="7"/>
      <c r="I42" s="7"/>
      <c r="J42" s="21"/>
      <c r="K42" s="6"/>
      <c r="L42" s="6"/>
      <c r="M42" s="6"/>
    </row>
    <row r="43" spans="1:13" ht="15.75" customHeight="1">
      <c r="A43" s="30" t="s">
        <v>39</v>
      </c>
      <c r="B43" s="30"/>
      <c r="C43" s="30"/>
      <c r="D43" s="30"/>
      <c r="E43" s="18">
        <v>24324.572000000015</v>
      </c>
      <c r="G43" s="7"/>
      <c r="H43" s="7"/>
      <c r="I43" s="7"/>
      <c r="J43" s="21"/>
      <c r="K43" s="6"/>
      <c r="L43" s="6"/>
      <c r="M43" s="6"/>
    </row>
    <row r="44" spans="1:13" ht="15.75" customHeight="1">
      <c r="A44" s="30" t="s">
        <v>40</v>
      </c>
      <c r="B44" s="30"/>
      <c r="C44" s="30"/>
      <c r="D44" s="30"/>
      <c r="E44" s="19">
        <v>0</v>
      </c>
      <c r="G44" s="7"/>
      <c r="H44" s="7"/>
      <c r="I44" s="7"/>
      <c r="J44" s="21"/>
      <c r="K44" s="6"/>
      <c r="L44" s="6"/>
      <c r="M44" s="6"/>
    </row>
    <row r="45" spans="1:13" ht="15.75" customHeight="1">
      <c r="A45" s="30" t="s">
        <v>41</v>
      </c>
      <c r="B45" s="30"/>
      <c r="C45" s="30"/>
      <c r="D45" s="30"/>
      <c r="E45" s="19">
        <v>0</v>
      </c>
      <c r="G45" s="7"/>
      <c r="H45" s="7"/>
      <c r="I45" s="7"/>
      <c r="J45" s="21"/>
      <c r="K45" s="6"/>
      <c r="L45" s="6"/>
      <c r="M45" s="6"/>
    </row>
    <row r="46" spans="1:13">
      <c r="A46" s="31" t="s">
        <v>42</v>
      </c>
      <c r="B46" s="31"/>
      <c r="C46" s="31"/>
      <c r="D46" s="31"/>
      <c r="E46" s="31"/>
      <c r="F46" s="31"/>
      <c r="G46" s="31"/>
      <c r="H46" s="14">
        <v>136610</v>
      </c>
      <c r="I46" s="7"/>
      <c r="J46" s="21"/>
      <c r="K46" s="6"/>
      <c r="L46" s="6"/>
      <c r="M46" s="6"/>
    </row>
    <row r="47" spans="1:13" ht="36" customHeight="1">
      <c r="A47" s="31" t="s">
        <v>43</v>
      </c>
      <c r="B47" s="31"/>
      <c r="C47" s="31"/>
      <c r="D47" s="31"/>
      <c r="E47" s="31"/>
      <c r="F47" s="31"/>
      <c r="G47" s="31"/>
      <c r="H47" s="14" t="s">
        <v>44</v>
      </c>
      <c r="I47" s="7"/>
      <c r="J47" s="21"/>
      <c r="K47" s="6"/>
      <c r="L47" s="6"/>
      <c r="M47" s="6"/>
    </row>
    <row r="48" spans="1:13">
      <c r="A48" s="16"/>
      <c r="B48" s="16"/>
      <c r="C48" s="16"/>
      <c r="D48" s="16"/>
      <c r="E48" s="16"/>
      <c r="F48" s="16"/>
      <c r="G48" s="16"/>
      <c r="H48" s="23"/>
      <c r="I48" s="7"/>
      <c r="J48" s="21"/>
      <c r="K48" s="6"/>
      <c r="L48" s="6"/>
      <c r="M48" s="6"/>
    </row>
    <row r="49" spans="1:13" ht="38.25" customHeight="1">
      <c r="A49" s="27" t="s">
        <v>57</v>
      </c>
      <c r="B49" s="27"/>
      <c r="C49" s="27"/>
      <c r="D49" s="27"/>
      <c r="E49" s="27"/>
      <c r="F49" s="27"/>
      <c r="G49" s="27"/>
      <c r="H49" s="27"/>
      <c r="J49" s="21"/>
      <c r="K49" s="6"/>
      <c r="L49" s="6"/>
      <c r="M49" s="6"/>
    </row>
    <row r="50" spans="1:13" ht="21.75" customHeight="1">
      <c r="A50" s="39" t="s">
        <v>58</v>
      </c>
      <c r="B50" s="39"/>
      <c r="C50" s="39"/>
      <c r="D50" s="39"/>
      <c r="E50" s="25" t="s">
        <v>5</v>
      </c>
      <c r="F50" s="25"/>
      <c r="G50" s="25"/>
      <c r="H50" s="25"/>
      <c r="J50" s="21"/>
      <c r="K50" s="6"/>
      <c r="L50" s="6"/>
      <c r="M50" s="6"/>
    </row>
    <row r="51" spans="1:13" ht="21.75" customHeight="1">
      <c r="A51" s="39"/>
      <c r="B51" s="39"/>
      <c r="C51" s="39"/>
      <c r="D51" s="39"/>
      <c r="E51" s="9" t="s">
        <v>6</v>
      </c>
      <c r="F51" s="9" t="s">
        <v>7</v>
      </c>
      <c r="G51" s="9" t="s">
        <v>8</v>
      </c>
      <c r="H51" s="9" t="s">
        <v>9</v>
      </c>
      <c r="J51" s="21"/>
      <c r="K51" s="6"/>
      <c r="L51" s="6"/>
      <c r="M51" s="6"/>
    </row>
    <row r="52" spans="1:13" ht="40.5" customHeight="1">
      <c r="A52" s="36" t="s">
        <v>59</v>
      </c>
      <c r="B52" s="36"/>
      <c r="C52" s="36"/>
      <c r="D52" s="36"/>
      <c r="E52" s="24">
        <v>1608.89</v>
      </c>
      <c r="F52" s="24">
        <f>$E$52</f>
        <v>1608.89</v>
      </c>
      <c r="G52" s="24">
        <f>$E$52</f>
        <v>1608.89</v>
      </c>
      <c r="H52" s="24">
        <f>$E$52</f>
        <v>1608.89</v>
      </c>
      <c r="J52" s="21"/>
    </row>
    <row r="53" spans="1:13" ht="39" customHeight="1">
      <c r="A53" s="36" t="s">
        <v>60</v>
      </c>
      <c r="B53" s="36"/>
      <c r="C53" s="36"/>
      <c r="D53" s="36"/>
      <c r="E53" s="24">
        <v>1622.23</v>
      </c>
      <c r="F53" s="24">
        <v>1622.23</v>
      </c>
      <c r="G53" s="24">
        <v>1622.23</v>
      </c>
      <c r="H53" s="24">
        <v>1622.23</v>
      </c>
      <c r="J53" s="21"/>
    </row>
    <row r="54" spans="1:13" ht="32.25" customHeight="1">
      <c r="A54" s="37" t="s">
        <v>61</v>
      </c>
      <c r="B54" s="37"/>
      <c r="C54" s="37"/>
      <c r="D54" s="37"/>
      <c r="E54" s="37"/>
      <c r="F54" s="37"/>
      <c r="G54" s="37"/>
      <c r="H54" s="37"/>
      <c r="I54" s="7"/>
      <c r="J54" s="21"/>
      <c r="K54" s="6"/>
      <c r="L54" s="6"/>
      <c r="M54" s="6"/>
    </row>
    <row r="55" spans="1:13" ht="46.5" customHeight="1">
      <c r="A55" s="28" t="s">
        <v>45</v>
      </c>
      <c r="B55" s="28"/>
      <c r="C55" s="28"/>
      <c r="D55" s="28"/>
      <c r="E55" s="28"/>
      <c r="F55" s="28"/>
      <c r="G55" s="28"/>
      <c r="H55" s="28"/>
      <c r="J55" s="21"/>
    </row>
    <row r="56" spans="1:13" ht="17.25" customHeight="1">
      <c r="A56" s="38" t="s">
        <v>46</v>
      </c>
      <c r="B56" s="38"/>
      <c r="C56" s="38"/>
      <c r="D56" s="38"/>
      <c r="E56" s="38"/>
      <c r="F56" s="38"/>
      <c r="G56" s="38"/>
      <c r="H56" s="38"/>
      <c r="J56" s="21"/>
    </row>
    <row r="57" spans="1:13">
      <c r="A57" s="25" t="s">
        <v>47</v>
      </c>
      <c r="B57" s="25" t="s">
        <v>4</v>
      </c>
      <c r="C57" s="25"/>
      <c r="D57" s="25"/>
      <c r="E57" s="25" t="s">
        <v>5</v>
      </c>
      <c r="F57" s="25"/>
      <c r="G57" s="25"/>
      <c r="H57" s="25"/>
      <c r="I57" s="8"/>
      <c r="J57" s="21"/>
    </row>
    <row r="58" spans="1:13">
      <c r="A58" s="25"/>
      <c r="B58" s="25"/>
      <c r="C58" s="25"/>
      <c r="D58" s="25"/>
      <c r="E58" s="9" t="s">
        <v>6</v>
      </c>
      <c r="F58" s="9" t="s">
        <v>7</v>
      </c>
      <c r="G58" s="9" t="s">
        <v>8</v>
      </c>
      <c r="H58" s="9" t="s">
        <v>9</v>
      </c>
      <c r="I58" s="8"/>
      <c r="J58" s="21"/>
    </row>
    <row r="59" spans="1:13">
      <c r="A59" s="25" t="s">
        <v>48</v>
      </c>
      <c r="B59" s="25" t="s">
        <v>10</v>
      </c>
      <c r="C59" s="25"/>
      <c r="D59" s="25"/>
      <c r="E59" s="10">
        <v>919.82</v>
      </c>
      <c r="F59" s="10">
        <v>919.82</v>
      </c>
      <c r="G59" s="10">
        <v>919.82</v>
      </c>
      <c r="H59" s="10">
        <v>919.82</v>
      </c>
      <c r="I59" s="8"/>
      <c r="J59" s="21"/>
    </row>
    <row r="60" spans="1:13">
      <c r="A60" s="25"/>
      <c r="B60" s="25" t="s">
        <v>49</v>
      </c>
      <c r="C60" s="25"/>
      <c r="D60" s="25"/>
      <c r="E60" s="10">
        <v>916.99</v>
      </c>
      <c r="F60" s="10">
        <v>916.99</v>
      </c>
      <c r="G60" s="10">
        <v>916.99</v>
      </c>
      <c r="H60" s="10">
        <v>916.99</v>
      </c>
      <c r="I60" s="8"/>
      <c r="J60" s="21"/>
    </row>
    <row r="61" spans="1:13">
      <c r="A61" s="25" t="s">
        <v>50</v>
      </c>
      <c r="B61" s="25" t="s">
        <v>10</v>
      </c>
      <c r="C61" s="25"/>
      <c r="D61" s="25"/>
      <c r="E61" s="10">
        <v>1907.69</v>
      </c>
      <c r="F61" s="10">
        <v>1907.69</v>
      </c>
      <c r="G61" s="10">
        <v>1907.69</v>
      </c>
      <c r="H61" s="10">
        <v>1907.69</v>
      </c>
      <c r="J61" s="21"/>
    </row>
    <row r="62" spans="1:13">
      <c r="A62" s="25"/>
      <c r="B62" s="25" t="s">
        <v>49</v>
      </c>
      <c r="C62" s="25"/>
      <c r="D62" s="25"/>
      <c r="E62" s="10">
        <v>1901.82</v>
      </c>
      <c r="F62" s="10">
        <v>1901.82</v>
      </c>
      <c r="G62" s="10">
        <v>1901.82</v>
      </c>
      <c r="H62" s="10">
        <v>1901.82</v>
      </c>
      <c r="I62" s="8"/>
      <c r="J62" s="21"/>
    </row>
    <row r="63" spans="1:13">
      <c r="A63" s="25" t="s">
        <v>51</v>
      </c>
      <c r="B63" s="25" t="s">
        <v>10</v>
      </c>
      <c r="C63" s="25"/>
      <c r="D63" s="25"/>
      <c r="E63" s="10">
        <v>4327.62</v>
      </c>
      <c r="F63" s="10">
        <v>4327.62</v>
      </c>
      <c r="G63" s="10">
        <v>4327.62</v>
      </c>
      <c r="H63" s="10">
        <v>4327.62</v>
      </c>
      <c r="I63" s="8"/>
      <c r="J63" s="21"/>
    </row>
    <row r="64" spans="1:13">
      <c r="A64" s="25"/>
      <c r="B64" s="25" t="s">
        <v>49</v>
      </c>
      <c r="C64" s="25"/>
      <c r="D64" s="25"/>
      <c r="E64" s="10">
        <v>4314.29</v>
      </c>
      <c r="F64" s="10">
        <v>4314.29</v>
      </c>
      <c r="G64" s="10">
        <v>4314.29</v>
      </c>
      <c r="H64" s="10">
        <v>4314.29</v>
      </c>
      <c r="J64" s="21"/>
    </row>
    <row r="65" spans="1:8">
      <c r="A65" s="6"/>
      <c r="B65" s="6"/>
      <c r="C65" s="8"/>
      <c r="D65" s="6"/>
      <c r="E65" s="3"/>
      <c r="G65" s="6"/>
    </row>
    <row r="66" spans="1:8">
      <c r="A66" s="27" t="s">
        <v>52</v>
      </c>
      <c r="B66" s="27"/>
      <c r="C66" s="27"/>
      <c r="D66" s="27"/>
      <c r="E66" s="27"/>
      <c r="F66" s="27"/>
      <c r="G66" s="27"/>
      <c r="H66" s="27"/>
    </row>
    <row r="67" spans="1:8">
      <c r="A67" s="25" t="s">
        <v>47</v>
      </c>
      <c r="B67" s="25" t="s">
        <v>4</v>
      </c>
      <c r="C67" s="25"/>
      <c r="D67" s="25"/>
      <c r="E67" s="25" t="s">
        <v>5</v>
      </c>
      <c r="F67" s="25"/>
      <c r="G67" s="25"/>
      <c r="H67" s="25"/>
    </row>
    <row r="68" spans="1:8" ht="17.25" customHeight="1">
      <c r="A68" s="25"/>
      <c r="B68" s="25"/>
      <c r="C68" s="25"/>
      <c r="D68" s="25"/>
      <c r="E68" s="9" t="s">
        <v>6</v>
      </c>
      <c r="F68" s="9" t="s">
        <v>7</v>
      </c>
      <c r="G68" s="9" t="s">
        <v>8</v>
      </c>
      <c r="H68" s="9" t="s">
        <v>9</v>
      </c>
    </row>
    <row r="69" spans="1:8">
      <c r="A69" s="25" t="s">
        <v>48</v>
      </c>
      <c r="B69" s="25" t="s">
        <v>10</v>
      </c>
      <c r="C69" s="25"/>
      <c r="D69" s="25"/>
      <c r="E69" s="10">
        <f t="shared" ref="E69:H70" si="0">E59</f>
        <v>919.82</v>
      </c>
      <c r="F69" s="10">
        <f t="shared" si="0"/>
        <v>919.82</v>
      </c>
      <c r="G69" s="10">
        <f t="shared" si="0"/>
        <v>919.82</v>
      </c>
      <c r="H69" s="10">
        <f t="shared" si="0"/>
        <v>919.82</v>
      </c>
    </row>
    <row r="70" spans="1:8">
      <c r="A70" s="25"/>
      <c r="B70" s="25" t="s">
        <v>49</v>
      </c>
      <c r="C70" s="25"/>
      <c r="D70" s="25"/>
      <c r="E70" s="10">
        <f t="shared" si="0"/>
        <v>916.99</v>
      </c>
      <c r="F70" s="10">
        <f t="shared" si="0"/>
        <v>916.99</v>
      </c>
      <c r="G70" s="10">
        <f t="shared" si="0"/>
        <v>916.99</v>
      </c>
      <c r="H70" s="10">
        <f t="shared" si="0"/>
        <v>916.99</v>
      </c>
    </row>
    <row r="71" spans="1:8">
      <c r="A71" s="25" t="s">
        <v>53</v>
      </c>
      <c r="B71" s="25" t="s">
        <v>10</v>
      </c>
      <c r="C71" s="25"/>
      <c r="D71" s="25"/>
      <c r="E71" s="10">
        <v>2877.11</v>
      </c>
      <c r="F71" s="10">
        <v>2877.11</v>
      </c>
      <c r="G71" s="10">
        <v>2877.11</v>
      </c>
      <c r="H71" s="10">
        <v>2877.11</v>
      </c>
    </row>
    <row r="72" spans="1:8">
      <c r="A72" s="25"/>
      <c r="B72" s="25" t="s">
        <v>49</v>
      </c>
      <c r="C72" s="25"/>
      <c r="D72" s="25"/>
      <c r="E72" s="10">
        <v>2868.25</v>
      </c>
      <c r="F72" s="10">
        <v>2868.25</v>
      </c>
      <c r="G72" s="10">
        <v>2868.25</v>
      </c>
      <c r="H72" s="10">
        <v>2868.25</v>
      </c>
    </row>
    <row r="73" spans="1:8">
      <c r="A73" s="6"/>
      <c r="B73" s="6"/>
      <c r="C73" s="8"/>
      <c r="D73" s="8"/>
      <c r="E73" s="8"/>
    </row>
    <row r="74" spans="1:8" ht="55.5" customHeight="1">
      <c r="A74" s="26" t="s">
        <v>54</v>
      </c>
      <c r="B74" s="26"/>
      <c r="C74" s="26"/>
      <c r="D74" s="26"/>
      <c r="E74" s="26"/>
      <c r="F74" s="26"/>
      <c r="G74" s="26"/>
      <c r="H74" s="26"/>
    </row>
  </sheetData>
  <mergeCells count="70">
    <mergeCell ref="A17:G17"/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31:C31"/>
    <mergeCell ref="A18:G18"/>
    <mergeCell ref="A19:G19"/>
    <mergeCell ref="A20:G20"/>
    <mergeCell ref="A22:D22"/>
    <mergeCell ref="A23:D23"/>
    <mergeCell ref="A24:D24"/>
    <mergeCell ref="A25:D25"/>
    <mergeCell ref="A26:D26"/>
    <mergeCell ref="A27:G27"/>
    <mergeCell ref="A28:G28"/>
    <mergeCell ref="A30:C30"/>
    <mergeCell ref="A44:D44"/>
    <mergeCell ref="A32:C32"/>
    <mergeCell ref="A33:C33"/>
    <mergeCell ref="A34:C34"/>
    <mergeCell ref="A35:C35"/>
    <mergeCell ref="A36:C36"/>
    <mergeCell ref="A37:G37"/>
    <mergeCell ref="A38:G38"/>
    <mergeCell ref="A39:G39"/>
    <mergeCell ref="A41:D41"/>
    <mergeCell ref="A42:D42"/>
    <mergeCell ref="A43:D43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5:H55"/>
    <mergeCell ref="A56:H56"/>
    <mergeCell ref="A59:A60"/>
    <mergeCell ref="B59:D59"/>
    <mergeCell ref="B60:D60"/>
    <mergeCell ref="A61:A62"/>
    <mergeCell ref="B61:D61"/>
    <mergeCell ref="B62:D62"/>
    <mergeCell ref="A63:A64"/>
    <mergeCell ref="B63:D63"/>
    <mergeCell ref="B64:D64"/>
    <mergeCell ref="A66:H66"/>
    <mergeCell ref="A67:A68"/>
    <mergeCell ref="B67:D68"/>
    <mergeCell ref="E67:H67"/>
    <mergeCell ref="A74:H74"/>
    <mergeCell ref="A69:A70"/>
    <mergeCell ref="B69:D69"/>
    <mergeCell ref="B70:D70"/>
    <mergeCell ref="A71:A72"/>
    <mergeCell ref="B71:D71"/>
    <mergeCell ref="B72:D72"/>
  </mergeCells>
  <pageMargins left="0.7" right="0.19685039370078741" top="0.98425196850393704" bottom="0.98425196850393704" header="0.51181102362204722" footer="0.51181102362204722"/>
  <pageSetup paperSize="9" scale="60" orientation="portrait" r:id="rId1"/>
  <headerFooter alignWithMargins="0"/>
  <rowBreaks count="1" manualBreakCount="1">
    <brk id="47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65F4FB-49EC-4EA7-97B8-759ECF490B18}"/>
</file>

<file path=customXml/itemProps2.xml><?xml version="1.0" encoding="utf-8"?>
<ds:datastoreItem xmlns:ds="http://schemas.openxmlformats.org/officeDocument/2006/customXml" ds:itemID="{29E1D633-5D15-4FD1-AA5B-9CEF4DB53325}"/>
</file>

<file path=customXml/itemProps3.xml><?xml version="1.0" encoding="utf-8"?>
<ds:datastoreItem xmlns:ds="http://schemas.openxmlformats.org/officeDocument/2006/customXml" ds:itemID="{55CE6F48-54E9-49AF-97F5-FAA990497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Плетенева Сусанна Анатольевна</dc:creator>
  <cp:lastModifiedBy>Плетенева Сусанна Анатольевна</cp:lastModifiedBy>
  <dcterms:created xsi:type="dcterms:W3CDTF">2016-06-11T09:40:52Z</dcterms:created>
  <dcterms:modified xsi:type="dcterms:W3CDTF">2016-06-14T04:31:03Z</dcterms:modified>
</cp:coreProperties>
</file>