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0815"/>
  </bookViews>
  <sheets>
    <sheet name="Раскрытие информации" sheetId="1" r:id="rId1"/>
  </sheets>
  <definedNames>
    <definedName name="_xlnm.Print_Area" localSheetId="0">'Раскрытие информации'!$A$1:$T$25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E23" i="1"/>
  <c r="D23" i="1"/>
  <c r="G22" i="1"/>
  <c r="F22" i="1"/>
  <c r="E22" i="1"/>
  <c r="D22" i="1"/>
  <c r="G21" i="1"/>
  <c r="F21" i="1"/>
  <c r="E21" i="1"/>
  <c r="D21" i="1"/>
  <c r="F20" i="1"/>
  <c r="G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N24" i="1"/>
  <c r="G8" i="1"/>
  <c r="F8" i="1"/>
  <c r="E8" i="1"/>
  <c r="D8" i="1"/>
  <c r="O24" i="1"/>
  <c r="M24" i="1"/>
  <c r="G7" i="1"/>
  <c r="F7" i="1"/>
  <c r="E7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24" i="1"/>
  <c r="R24" i="1"/>
  <c r="Q24" i="1"/>
  <c r="P24" i="1"/>
  <c r="L24" i="1"/>
  <c r="K24" i="1"/>
  <c r="J24" i="1"/>
  <c r="I24" i="1"/>
  <c r="H24" i="1"/>
  <c r="G6" i="1"/>
  <c r="F6" i="1"/>
  <c r="E6" i="1"/>
  <c r="D6" i="1"/>
  <c r="C14" i="1" l="1"/>
  <c r="C22" i="1"/>
  <c r="C8" i="1"/>
  <c r="C12" i="1"/>
  <c r="C19" i="1"/>
  <c r="C21" i="1"/>
  <c r="C7" i="1"/>
  <c r="C9" i="1"/>
  <c r="C15" i="1"/>
  <c r="C10" i="1"/>
  <c r="C11" i="1"/>
  <c r="C18" i="1"/>
  <c r="C20" i="1"/>
  <c r="F24" i="1"/>
  <c r="G24" i="1"/>
  <c r="C6" i="1"/>
  <c r="C13" i="1"/>
  <c r="C23" i="1"/>
  <c r="D24" i="1"/>
  <c r="C16" i="1"/>
  <c r="E24" i="1"/>
  <c r="C17" i="1"/>
  <c r="C24" i="1" l="1"/>
</calcChain>
</file>

<file path=xl/sharedStrings.xml><?xml version="1.0" encoding="utf-8"?>
<sst xmlns="http://schemas.openxmlformats.org/spreadsheetml/2006/main" count="44" uniqueCount="31">
  <si>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</si>
  <si>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Май 2021</t>
  </si>
  <si>
    <t>№ п/п</t>
  </si>
  <si>
    <t>Наименование сетевой организации</t>
  </si>
  <si>
    <t>ВСЕГО</t>
  </si>
  <si>
    <t>ИТОГО</t>
  </si>
  <si>
    <t>Прочие</t>
  </si>
  <si>
    <t>Потери в сетях ТСО</t>
  </si>
  <si>
    <t>Население</t>
  </si>
  <si>
    <t>ВН</t>
  </si>
  <si>
    <t>СН1</t>
  </si>
  <si>
    <t>СН2</t>
  </si>
  <si>
    <t>НН</t>
  </si>
  <si>
    <t>АО "ЕЭСК"</t>
  </si>
  <si>
    <t>АО "Облкоммунэнерго"</t>
  </si>
  <si>
    <t>ОАО "РЖД"</t>
  </si>
  <si>
    <t>ООО "Ветта-Инвест"</t>
  </si>
  <si>
    <t>ПАО "Аэропорт "Кольцово"</t>
  </si>
  <si>
    <t>ФГАОУ ВПО УрФУ имени первого Президента России Б.Н. Ельцина</t>
  </si>
  <si>
    <t>АО «ЭлектроСетеваяКомпания»</t>
  </si>
  <si>
    <t>ООО "Режевские электрические сети"</t>
  </si>
  <si>
    <t>ООО "УК Новая территория""</t>
  </si>
  <si>
    <t>АО "Уральские электрические сети"</t>
  </si>
  <si>
    <t>АО "Оборонэнерго"</t>
  </si>
  <si>
    <t>ОАО "Объединенная Энергетическая Компания"</t>
  </si>
  <si>
    <t>ОАО "МРСК Урала"</t>
  </si>
  <si>
    <t>ООО "ЭСК "Рост"</t>
  </si>
  <si>
    <t>ООО "СК "Солнечный"</t>
  </si>
  <si>
    <t>ООО "Модуль"</t>
  </si>
  <si>
    <t>ООО "Промэнерго"</t>
  </si>
  <si>
    <t>ООО "Энергошаля"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</si>
</sst>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  <numFmt numFmtId="166" formatCode="[$-419]mmmm\ yyyy;@"/>
    <numFmt numFmtId="167" formatCode="_(* #,##0.00_);_(* \(#,##0.00\);_(* &quot;-&quot;??_);_(@_)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10"/>
      <name val="Helv"/>
    </font>
    <font>
      <sz val="10"/>
      <name val="Helv"/>
      <charset val="204"/>
    </font>
    <font>
      <sz val="10"/>
      <name val="PragmaticaCTT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0">
    <xf numFmtId="0" fontId="0" fillId="0" borderId="0"/>
    <xf numFmtId="0" fontId="9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166" fontId="12" fillId="0" borderId="0"/>
    <xf numFmtId="166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2" fillId="0" borderId="0"/>
    <xf numFmtId="0" fontId="14" fillId="4" borderId="0">
      <alignment horizontal="center" vertical="top"/>
    </xf>
    <xf numFmtId="0" fontId="15" fillId="4" borderId="0">
      <alignment horizontal="left" vertical="top"/>
    </xf>
    <xf numFmtId="166" fontId="14" fillId="4" borderId="0">
      <alignment horizontal="center" vertical="top"/>
    </xf>
    <xf numFmtId="166" fontId="15" fillId="4" borderId="0">
      <alignment horizontal="left" vertical="top"/>
    </xf>
    <xf numFmtId="166" fontId="15" fillId="4" borderId="0">
      <alignment horizontal="left" vertical="top"/>
    </xf>
    <xf numFmtId="166" fontId="16" fillId="4" borderId="0">
      <alignment horizontal="left" vertical="top"/>
    </xf>
    <xf numFmtId="166" fontId="14" fillId="4" borderId="0">
      <alignment horizontal="center" vertical="top"/>
    </xf>
    <xf numFmtId="0" fontId="15" fillId="4" borderId="0">
      <alignment horizontal="left" vertical="top"/>
    </xf>
    <xf numFmtId="0" fontId="15" fillId="4" borderId="0">
      <alignment horizontal="left" vertical="top"/>
    </xf>
    <xf numFmtId="0" fontId="15" fillId="4" borderId="0">
      <alignment horizontal="left" vertical="top"/>
    </xf>
    <xf numFmtId="0" fontId="15" fillId="4" borderId="0">
      <alignment horizontal="left" vertical="top"/>
    </xf>
    <xf numFmtId="0" fontId="15" fillId="4" borderId="0">
      <alignment horizontal="left" vertical="top"/>
    </xf>
    <xf numFmtId="0" fontId="15" fillId="4" borderId="0">
      <alignment horizontal="left" vertical="top"/>
    </xf>
    <xf numFmtId="0" fontId="17" fillId="4" borderId="0">
      <alignment horizontal="left" vertical="top"/>
    </xf>
    <xf numFmtId="0" fontId="18" fillId="4" borderId="0">
      <alignment horizontal="left" vertical="top"/>
    </xf>
    <xf numFmtId="166" fontId="17" fillId="4" borderId="0">
      <alignment horizontal="left" vertical="top"/>
    </xf>
    <xf numFmtId="0" fontId="19" fillId="5" borderId="0">
      <alignment horizontal="center" vertical="top"/>
    </xf>
    <xf numFmtId="166" fontId="19" fillId="5" borderId="0">
      <alignment horizontal="center" vertical="top"/>
    </xf>
    <xf numFmtId="166" fontId="19" fillId="5" borderId="0">
      <alignment horizontal="center" vertical="top"/>
    </xf>
    <xf numFmtId="166" fontId="20" fillId="6" borderId="0">
      <alignment horizontal="center" vertical="top"/>
    </xf>
    <xf numFmtId="166" fontId="18" fillId="4" borderId="0">
      <alignment horizontal="left" vertical="top"/>
    </xf>
    <xf numFmtId="166" fontId="18" fillId="4" borderId="0">
      <alignment horizontal="left" vertical="top"/>
    </xf>
    <xf numFmtId="166" fontId="17" fillId="4" borderId="0">
      <alignment horizontal="left" vertical="top"/>
    </xf>
    <xf numFmtId="166" fontId="17" fillId="4" borderId="0">
      <alignment horizontal="left" vertical="top"/>
    </xf>
    <xf numFmtId="0" fontId="18" fillId="4" borderId="0">
      <alignment horizontal="left" vertical="top"/>
    </xf>
    <xf numFmtId="0" fontId="18" fillId="4" borderId="0">
      <alignment horizontal="left" vertical="top"/>
    </xf>
    <xf numFmtId="0" fontId="18" fillId="4" borderId="0">
      <alignment horizontal="left" vertical="top"/>
    </xf>
    <xf numFmtId="0" fontId="18" fillId="4" borderId="0">
      <alignment horizontal="left" vertical="top"/>
    </xf>
    <xf numFmtId="0" fontId="18" fillId="4" borderId="0">
      <alignment horizontal="left" vertical="top"/>
    </xf>
    <xf numFmtId="0" fontId="20" fillId="4" borderId="0">
      <alignment horizontal="left" vertical="top"/>
    </xf>
    <xf numFmtId="0" fontId="18" fillId="4" borderId="0">
      <alignment horizontal="center" vertical="top"/>
    </xf>
    <xf numFmtId="166" fontId="20" fillId="4" borderId="0">
      <alignment horizontal="left" vertical="top"/>
    </xf>
    <xf numFmtId="0" fontId="21" fillId="5" borderId="0">
      <alignment horizontal="left" vertical="top"/>
    </xf>
    <xf numFmtId="166" fontId="21" fillId="5" borderId="0">
      <alignment horizontal="left" vertical="top"/>
    </xf>
    <xf numFmtId="166" fontId="21" fillId="5" borderId="0">
      <alignment horizontal="left" vertical="top"/>
    </xf>
    <xf numFmtId="166" fontId="17" fillId="6" borderId="0">
      <alignment horizontal="left" vertical="top"/>
    </xf>
    <xf numFmtId="166" fontId="18" fillId="4" borderId="0">
      <alignment horizontal="center" vertical="top"/>
    </xf>
    <xf numFmtId="166" fontId="18" fillId="4" borderId="0">
      <alignment horizontal="center" vertical="top"/>
    </xf>
    <xf numFmtId="166" fontId="17" fillId="4" borderId="0">
      <alignment horizontal="center" vertical="top"/>
    </xf>
    <xf numFmtId="166" fontId="20" fillId="4" borderId="0">
      <alignment horizontal="left" vertical="top"/>
    </xf>
    <xf numFmtId="0" fontId="18" fillId="4" borderId="0">
      <alignment horizontal="center" vertical="top"/>
    </xf>
    <xf numFmtId="0" fontId="18" fillId="4" borderId="0">
      <alignment horizontal="center" vertical="top"/>
    </xf>
    <xf numFmtId="0" fontId="18" fillId="4" borderId="0">
      <alignment horizontal="center" vertical="top"/>
    </xf>
    <xf numFmtId="0" fontId="18" fillId="4" borderId="0">
      <alignment horizontal="center" vertical="top"/>
    </xf>
    <xf numFmtId="0" fontId="18" fillId="4" borderId="0">
      <alignment horizontal="center" vertical="top"/>
    </xf>
    <xf numFmtId="0" fontId="17" fillId="4" borderId="0">
      <alignment horizontal="center" vertical="top"/>
    </xf>
    <xf numFmtId="0" fontId="21" fillId="5" borderId="0">
      <alignment horizontal="right" vertical="top"/>
    </xf>
    <xf numFmtId="166" fontId="21" fillId="5" borderId="0">
      <alignment horizontal="right" vertical="top"/>
    </xf>
    <xf numFmtId="166" fontId="21" fillId="5" borderId="0">
      <alignment horizontal="right" vertical="top"/>
    </xf>
    <xf numFmtId="166" fontId="17" fillId="6" borderId="0">
      <alignment horizontal="right" vertical="top"/>
    </xf>
    <xf numFmtId="166" fontId="17" fillId="4" borderId="0">
      <alignment horizontal="center" vertical="top"/>
    </xf>
    <xf numFmtId="166" fontId="17" fillId="4" borderId="0">
      <alignment horizontal="center" vertical="top"/>
    </xf>
    <xf numFmtId="166" fontId="17" fillId="4" borderId="0">
      <alignment horizontal="center" vertical="top"/>
    </xf>
    <xf numFmtId="166" fontId="17" fillId="4" borderId="0">
      <alignment horizontal="center" vertical="top"/>
    </xf>
    <xf numFmtId="0" fontId="17" fillId="4" borderId="0">
      <alignment horizontal="left" vertical="top"/>
    </xf>
    <xf numFmtId="0" fontId="15" fillId="4" borderId="0">
      <alignment horizontal="center" vertical="top"/>
    </xf>
    <xf numFmtId="166" fontId="17" fillId="4" borderId="0">
      <alignment horizontal="left" vertical="top"/>
    </xf>
    <xf numFmtId="166" fontId="15" fillId="4" borderId="0">
      <alignment horizontal="center" vertical="top"/>
    </xf>
    <xf numFmtId="166" fontId="15" fillId="4" borderId="0">
      <alignment horizontal="center" vertical="top"/>
    </xf>
    <xf numFmtId="166" fontId="16" fillId="4" borderId="0">
      <alignment horizontal="center" vertical="top"/>
    </xf>
    <xf numFmtId="166" fontId="17" fillId="4" borderId="0">
      <alignment horizontal="left" vertical="top"/>
    </xf>
    <xf numFmtId="0" fontId="15" fillId="4" borderId="0">
      <alignment horizontal="center" vertical="top"/>
    </xf>
    <xf numFmtId="0" fontId="15" fillId="4" borderId="0">
      <alignment horizontal="center" vertical="top"/>
    </xf>
    <xf numFmtId="0" fontId="15" fillId="4" borderId="0">
      <alignment horizontal="center" vertical="top"/>
    </xf>
    <xf numFmtId="0" fontId="15" fillId="4" borderId="0">
      <alignment horizontal="center" vertical="top"/>
    </xf>
    <xf numFmtId="0" fontId="15" fillId="4" borderId="0">
      <alignment horizontal="center" vertical="top"/>
    </xf>
    <xf numFmtId="0" fontId="15" fillId="4" borderId="0">
      <alignment horizontal="center" vertical="top"/>
    </xf>
    <xf numFmtId="0" fontId="22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23" fillId="0" borderId="0"/>
    <xf numFmtId="166" fontId="2" fillId="0" borderId="0"/>
    <xf numFmtId="166" fontId="2" fillId="0" borderId="0"/>
    <xf numFmtId="166" fontId="2" fillId="0" borderId="0"/>
    <xf numFmtId="0" fontId="24" fillId="0" borderId="0"/>
    <xf numFmtId="0" fontId="24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24" fillId="0" borderId="0"/>
    <xf numFmtId="166" fontId="24" fillId="0" borderId="0"/>
    <xf numFmtId="166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9" fillId="0" borderId="0"/>
    <xf numFmtId="166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0" fontId="2" fillId="0" borderId="0"/>
    <xf numFmtId="0" fontId="1" fillId="0" borderId="0"/>
    <xf numFmtId="166" fontId="9" fillId="0" borderId="0"/>
    <xf numFmtId="166" fontId="9" fillId="0" borderId="0"/>
    <xf numFmtId="0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9" fillId="0" borderId="0"/>
    <xf numFmtId="166" fontId="9" fillId="0" borderId="0"/>
    <xf numFmtId="166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0" fontId="2" fillId="0" borderId="0"/>
    <xf numFmtId="0" fontId="26" fillId="0" borderId="0"/>
    <xf numFmtId="166" fontId="2" fillId="0" borderId="0"/>
    <xf numFmtId="166" fontId="2" fillId="0" borderId="0"/>
    <xf numFmtId="166" fontId="26" fillId="0" borderId="0"/>
    <xf numFmtId="166" fontId="26" fillId="0" borderId="0"/>
    <xf numFmtId="0" fontId="2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3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2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2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2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2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0" borderId="0" xfId="0" applyFont="1" applyFill="1" applyAlignment="1">
      <alignment wrapText="1" shrinkToFit="1"/>
    </xf>
    <xf numFmtId="0" fontId="7" fillId="3" borderId="0" xfId="0" applyFont="1" applyFill="1" applyAlignment="1">
      <alignment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5" fontId="3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800">
    <cellStyle name="_tipogr_end" xfId="2"/>
    <cellStyle name="_tipogr_end 2" xfId="3"/>
    <cellStyle name="_tipogr_end 3" xfId="4"/>
    <cellStyle name="_tipogr_end 4" xfId="5"/>
    <cellStyle name="_tipogr_end_3.13 РЖД" xfId="6"/>
    <cellStyle name="_tipogr_end_3.13 РЖД 2" xfId="7"/>
    <cellStyle name="50%" xfId="8"/>
    <cellStyle name="75%" xfId="9"/>
    <cellStyle name="normбlnн_laroux" xfId="10"/>
    <cellStyle name="S0" xfId="11"/>
    <cellStyle name="S0 10" xfId="12"/>
    <cellStyle name="S0 11" xfId="13"/>
    <cellStyle name="S0 2" xfId="14"/>
    <cellStyle name="S0 2 2" xfId="15"/>
    <cellStyle name="S0 2_3.13 РЖД" xfId="16"/>
    <cellStyle name="S0 3" xfId="17"/>
    <cellStyle name="S0 4" xfId="18"/>
    <cellStyle name="S0 5" xfId="19"/>
    <cellStyle name="S0 6" xfId="20"/>
    <cellStyle name="S0 7" xfId="21"/>
    <cellStyle name="S0 8" xfId="22"/>
    <cellStyle name="S0 9" xfId="23"/>
    <cellStyle name="S1" xfId="24"/>
    <cellStyle name="S1 10" xfId="25"/>
    <cellStyle name="S1 11" xfId="26"/>
    <cellStyle name="S1 2" xfId="27"/>
    <cellStyle name="S1 2 2" xfId="28"/>
    <cellStyle name="S1 2 3" xfId="29"/>
    <cellStyle name="S1 2_3.13 РЖД" xfId="30"/>
    <cellStyle name="S1 3" xfId="31"/>
    <cellStyle name="S1 3 2" xfId="32"/>
    <cellStyle name="S1 3_3.13 РЖД" xfId="33"/>
    <cellStyle name="S1 4" xfId="34"/>
    <cellStyle name="S1 5" xfId="35"/>
    <cellStyle name="S1 6" xfId="36"/>
    <cellStyle name="S1 7" xfId="37"/>
    <cellStyle name="S1 8" xfId="38"/>
    <cellStyle name="S1 9" xfId="39"/>
    <cellStyle name="S2" xfId="40"/>
    <cellStyle name="S2 10" xfId="41"/>
    <cellStyle name="S2 11" xfId="42"/>
    <cellStyle name="S2 2" xfId="43"/>
    <cellStyle name="S2 2 2" xfId="44"/>
    <cellStyle name="S2 2 3" xfId="45"/>
    <cellStyle name="S2 2_3.13 РЖД" xfId="46"/>
    <cellStyle name="S2 3" xfId="47"/>
    <cellStyle name="S2 3 2" xfId="48"/>
    <cellStyle name="S2 3_3.13 РЖД" xfId="49"/>
    <cellStyle name="S2 4" xfId="50"/>
    <cellStyle name="S2 5" xfId="51"/>
    <cellStyle name="S2 6" xfId="52"/>
    <cellStyle name="S2 7" xfId="53"/>
    <cellStyle name="S2 8" xfId="54"/>
    <cellStyle name="S2 9" xfId="55"/>
    <cellStyle name="S3" xfId="56"/>
    <cellStyle name="S3 2" xfId="57"/>
    <cellStyle name="S3 2 2" xfId="58"/>
    <cellStyle name="S3 2 3" xfId="59"/>
    <cellStyle name="S3 2_3.13 РЖД" xfId="60"/>
    <cellStyle name="S3 3" xfId="61"/>
    <cellStyle name="S3 4" xfId="62"/>
    <cellStyle name="S3 5" xfId="63"/>
    <cellStyle name="S3 6" xfId="64"/>
    <cellStyle name="S4" xfId="65"/>
    <cellStyle name="S4 10" xfId="66"/>
    <cellStyle name="S4 11" xfId="67"/>
    <cellStyle name="S4 2" xfId="68"/>
    <cellStyle name="S4 2 2" xfId="69"/>
    <cellStyle name="S4 2_3.13 РЖД" xfId="70"/>
    <cellStyle name="S4 3" xfId="71"/>
    <cellStyle name="S4 4" xfId="72"/>
    <cellStyle name="S4 5" xfId="73"/>
    <cellStyle name="S4 6" xfId="74"/>
    <cellStyle name="S4 7" xfId="75"/>
    <cellStyle name="S4 8" xfId="76"/>
    <cellStyle name="S4 9" xfId="77"/>
    <cellStyle name="Гиперссылка 2" xfId="78"/>
    <cellStyle name="Денежный 2" xfId="79"/>
    <cellStyle name="Денежный 2 2" xfId="80"/>
    <cellStyle name="Обычный" xfId="0" builtinId="0"/>
    <cellStyle name="Обычный 10" xfId="81"/>
    <cellStyle name="Обычный 10 2" xfId="82"/>
    <cellStyle name="Обычный 10 3" xfId="83"/>
    <cellStyle name="Обычный 10 4" xfId="84"/>
    <cellStyle name="Обычный 100" xfId="85"/>
    <cellStyle name="Обычный 100 2" xfId="86"/>
    <cellStyle name="Обычный 100 2 2" xfId="87"/>
    <cellStyle name="Обычный 101" xfId="88"/>
    <cellStyle name="Обычный 102" xfId="89"/>
    <cellStyle name="Обычный 103" xfId="90"/>
    <cellStyle name="Обычный 104" xfId="91"/>
    <cellStyle name="Обычный 105" xfId="92"/>
    <cellStyle name="Обычный 106" xfId="93"/>
    <cellStyle name="Обычный 107" xfId="94"/>
    <cellStyle name="Обычный 108" xfId="95"/>
    <cellStyle name="Обычный 109" xfId="96"/>
    <cellStyle name="Обычный 11" xfId="97"/>
    <cellStyle name="Обычный 11 2" xfId="98"/>
    <cellStyle name="Обычный 11 3" xfId="99"/>
    <cellStyle name="Обычный 11 4" xfId="100"/>
    <cellStyle name="Обычный 110" xfId="101"/>
    <cellStyle name="Обычный 111" xfId="102"/>
    <cellStyle name="Обычный 112" xfId="103"/>
    <cellStyle name="Обычный 113" xfId="104"/>
    <cellStyle name="Обычный 114" xfId="105"/>
    <cellStyle name="Обычный 115" xfId="106"/>
    <cellStyle name="Обычный 116" xfId="107"/>
    <cellStyle name="Обычный 117" xfId="108"/>
    <cellStyle name="Обычный 118" xfId="109"/>
    <cellStyle name="Обычный 119" xfId="110"/>
    <cellStyle name="Обычный 12" xfId="111"/>
    <cellStyle name="Обычный 12 2" xfId="112"/>
    <cellStyle name="Обычный 12 3" xfId="113"/>
    <cellStyle name="Обычный 12 4" xfId="114"/>
    <cellStyle name="Обычный 120" xfId="115"/>
    <cellStyle name="Обычный 121" xfId="116"/>
    <cellStyle name="Обычный 13" xfId="117"/>
    <cellStyle name="Обычный 13 2" xfId="118"/>
    <cellStyle name="Обычный 13 3" xfId="119"/>
    <cellStyle name="Обычный 13 4" xfId="120"/>
    <cellStyle name="Обычный 14" xfId="121"/>
    <cellStyle name="Обычный 14 2" xfId="122"/>
    <cellStyle name="Обычный 14 3" xfId="123"/>
    <cellStyle name="Обычный 14 4" xfId="124"/>
    <cellStyle name="Обычный 15" xfId="125"/>
    <cellStyle name="Обычный 15 2" xfId="126"/>
    <cellStyle name="Обычный 15 3" xfId="127"/>
    <cellStyle name="Обычный 15 4" xfId="128"/>
    <cellStyle name="Обычный 16" xfId="129"/>
    <cellStyle name="Обычный 16 2" xfId="130"/>
    <cellStyle name="Обычный 16 3" xfId="131"/>
    <cellStyle name="Обычный 16 4" xfId="132"/>
    <cellStyle name="Обычный 17" xfId="133"/>
    <cellStyle name="Обычный 17 2" xfId="134"/>
    <cellStyle name="Обычный 17 3" xfId="135"/>
    <cellStyle name="Обычный 17 4" xfId="136"/>
    <cellStyle name="Обычный 18" xfId="137"/>
    <cellStyle name="Обычный 18 2" xfId="138"/>
    <cellStyle name="Обычный 18 3" xfId="139"/>
    <cellStyle name="Обычный 18 4" xfId="140"/>
    <cellStyle name="Обычный 19" xfId="141"/>
    <cellStyle name="Обычный 19 2" xfId="142"/>
    <cellStyle name="Обычный 19 3" xfId="143"/>
    <cellStyle name="Обычный 19 4" xfId="144"/>
    <cellStyle name="Обычный 2" xfId="145"/>
    <cellStyle name="Обычный 2 2" xfId="146"/>
    <cellStyle name="Обычный 2 2 2" xfId="147"/>
    <cellStyle name="Обычный 2 2 2 2" xfId="148"/>
    <cellStyle name="Обычный 2 2 2 3" xfId="149"/>
    <cellStyle name="Обычный 2 2 3" xfId="150"/>
    <cellStyle name="Обычный 2 2 3 2" xfId="151"/>
    <cellStyle name="Обычный 2 2 3 2 2" xfId="152"/>
    <cellStyle name="Обычный 2 2 3 2 2 2" xfId="153"/>
    <cellStyle name="Обычный 2 2 3 2 3" xfId="154"/>
    <cellStyle name="Обычный 2 2 3 3" xfId="155"/>
    <cellStyle name="Обычный 2 2 3 3 2" xfId="156"/>
    <cellStyle name="Обычный 2 2 3 4" xfId="157"/>
    <cellStyle name="Обычный 2 2 4" xfId="158"/>
    <cellStyle name="Обычный 2 2 4 2" xfId="159"/>
    <cellStyle name="Обычный 2 2 4 2 2" xfId="160"/>
    <cellStyle name="Обычный 2 2 4 3" xfId="161"/>
    <cellStyle name="Обычный 2 2 5" xfId="162"/>
    <cellStyle name="Обычный 2 2 5 2" xfId="163"/>
    <cellStyle name="Обычный 2 2 6" xfId="164"/>
    <cellStyle name="Обычный 2 2 7" xfId="165"/>
    <cellStyle name="Обычный 2 2 8" xfId="166"/>
    <cellStyle name="Обычный 2 2_3.13 РЖД" xfId="167"/>
    <cellStyle name="Обычный 2 3" xfId="168"/>
    <cellStyle name="Обычный 2 3 2" xfId="169"/>
    <cellStyle name="Обычный 2 4" xfId="170"/>
    <cellStyle name="Обычный 2 5" xfId="171"/>
    <cellStyle name="Обычный 2 6" xfId="172"/>
    <cellStyle name="Обычный 2 7" xfId="173"/>
    <cellStyle name="Обычный 2 8" xfId="174"/>
    <cellStyle name="Обычный 2_3.13 РЖД" xfId="175"/>
    <cellStyle name="Обычный 20" xfId="176"/>
    <cellStyle name="Обычный 20 2" xfId="177"/>
    <cellStyle name="Обычный 20 3" xfId="178"/>
    <cellStyle name="Обычный 20 4" xfId="179"/>
    <cellStyle name="Обычный 21" xfId="180"/>
    <cellStyle name="Обычный 21 2" xfId="181"/>
    <cellStyle name="Обычный 21 3" xfId="182"/>
    <cellStyle name="Обычный 21 4" xfId="183"/>
    <cellStyle name="Обычный 22" xfId="184"/>
    <cellStyle name="Обычный 22 2" xfId="185"/>
    <cellStyle name="Обычный 22 3" xfId="186"/>
    <cellStyle name="Обычный 22 4" xfId="187"/>
    <cellStyle name="Обычный 23" xfId="188"/>
    <cellStyle name="Обычный 23 2" xfId="189"/>
    <cellStyle name="Обычный 23 2 2" xfId="190"/>
    <cellStyle name="Обычный 23 2 2 2" xfId="191"/>
    <cellStyle name="Обычный 23 2 2 2 2" xfId="192"/>
    <cellStyle name="Обычный 23 2 2 2 2 2" xfId="193"/>
    <cellStyle name="Обычный 23 2 2 2 3" xfId="194"/>
    <cellStyle name="Обычный 23 2 2 3" xfId="195"/>
    <cellStyle name="Обычный 23 2 2 3 2" xfId="196"/>
    <cellStyle name="Обычный 23 2 2 4" xfId="197"/>
    <cellStyle name="Обычный 23 2 3" xfId="198"/>
    <cellStyle name="Обычный 23 2 3 2" xfId="199"/>
    <cellStyle name="Обычный 23 2 3 2 2" xfId="200"/>
    <cellStyle name="Обычный 23 2 3 3" xfId="201"/>
    <cellStyle name="Обычный 23 2 4" xfId="202"/>
    <cellStyle name="Обычный 23 2 4 2" xfId="203"/>
    <cellStyle name="Обычный 23 2 5" xfId="204"/>
    <cellStyle name="Обычный 23 2_3.13 РЖД" xfId="205"/>
    <cellStyle name="Обычный 23 3" xfId="206"/>
    <cellStyle name="Обычный 23 3 2" xfId="207"/>
    <cellStyle name="Обычный 23 3_3.13 РЖД" xfId="208"/>
    <cellStyle name="Обычный 23 4" xfId="209"/>
    <cellStyle name="Обычный 23 4 2" xfId="210"/>
    <cellStyle name="Обычный 23 4 2 2" xfId="211"/>
    <cellStyle name="Обычный 23 4 2 2 2" xfId="212"/>
    <cellStyle name="Обычный 23 4 2 3" xfId="213"/>
    <cellStyle name="Обычный 23 4 3" xfId="214"/>
    <cellStyle name="Обычный 23 4 3 2" xfId="215"/>
    <cellStyle name="Обычный 23 4 4" xfId="216"/>
    <cellStyle name="Обычный 23 5" xfId="217"/>
    <cellStyle name="Обычный 23 5 2" xfId="218"/>
    <cellStyle name="Обычный 23 5 2 2" xfId="219"/>
    <cellStyle name="Обычный 23 5 3" xfId="220"/>
    <cellStyle name="Обычный 23 6" xfId="221"/>
    <cellStyle name="Обычный 23 6 2" xfId="222"/>
    <cellStyle name="Обычный 23 7" xfId="223"/>
    <cellStyle name="Обычный 23 8" xfId="224"/>
    <cellStyle name="Обычный 23_3.13 РЖД" xfId="225"/>
    <cellStyle name="Обычный 24" xfId="226"/>
    <cellStyle name="Обычный 24 2" xfId="227"/>
    <cellStyle name="Обычный 25" xfId="228"/>
    <cellStyle name="Обычный 25 2" xfId="229"/>
    <cellStyle name="Обычный 25 2 2" xfId="230"/>
    <cellStyle name="Обычный 25 2 2 2" xfId="231"/>
    <cellStyle name="Обычный 25 2 2 2 2" xfId="232"/>
    <cellStyle name="Обычный 25 2 2 3" xfId="233"/>
    <cellStyle name="Обычный 25 2 3" xfId="234"/>
    <cellStyle name="Обычный 25 2 3 2" xfId="235"/>
    <cellStyle name="Обычный 25 2 4" xfId="236"/>
    <cellStyle name="Обычный 25 3" xfId="237"/>
    <cellStyle name="Обычный 25 3 2" xfId="238"/>
    <cellStyle name="Обычный 25 3 2 2" xfId="239"/>
    <cellStyle name="Обычный 25 3 3" xfId="240"/>
    <cellStyle name="Обычный 25 4" xfId="241"/>
    <cellStyle name="Обычный 25 4 2" xfId="242"/>
    <cellStyle name="Обычный 25 5" xfId="243"/>
    <cellStyle name="Обычный 25_3.13 РЖД" xfId="244"/>
    <cellStyle name="Обычный 26" xfId="245"/>
    <cellStyle name="Обычный 26 2" xfId="246"/>
    <cellStyle name="Обычный 26 2 2" xfId="247"/>
    <cellStyle name="Обычный 26 2 2 2" xfId="248"/>
    <cellStyle name="Обычный 26 2 2 2 2" xfId="249"/>
    <cellStyle name="Обычный 26 2 2 3" xfId="250"/>
    <cellStyle name="Обычный 26 2 3" xfId="251"/>
    <cellStyle name="Обычный 26 2 3 2" xfId="252"/>
    <cellStyle name="Обычный 26 2 4" xfId="253"/>
    <cellStyle name="Обычный 26 3" xfId="254"/>
    <cellStyle name="Обычный 26 3 2" xfId="255"/>
    <cellStyle name="Обычный 26 3 2 2" xfId="256"/>
    <cellStyle name="Обычный 26 3 3" xfId="257"/>
    <cellStyle name="Обычный 26 4" xfId="258"/>
    <cellStyle name="Обычный 26 4 2" xfId="259"/>
    <cellStyle name="Обычный 26 5" xfId="260"/>
    <cellStyle name="Обычный 26_3.13 РЖД" xfId="261"/>
    <cellStyle name="Обычный 27" xfId="262"/>
    <cellStyle name="Обычный 27 2" xfId="263"/>
    <cellStyle name="Обычный 27 2 2" xfId="264"/>
    <cellStyle name="Обычный 27 2 2 2" xfId="265"/>
    <cellStyle name="Обычный 27 2 2 2 2" xfId="266"/>
    <cellStyle name="Обычный 27 2 2 3" xfId="267"/>
    <cellStyle name="Обычный 27 2 3" xfId="268"/>
    <cellStyle name="Обычный 27 2 3 2" xfId="269"/>
    <cellStyle name="Обычный 27 2 4" xfId="270"/>
    <cellStyle name="Обычный 27 3" xfId="271"/>
    <cellStyle name="Обычный 27 3 2" xfId="272"/>
    <cellStyle name="Обычный 27 3 2 2" xfId="273"/>
    <cellStyle name="Обычный 27 3 3" xfId="274"/>
    <cellStyle name="Обычный 27 4" xfId="275"/>
    <cellStyle name="Обычный 27 4 2" xfId="276"/>
    <cellStyle name="Обычный 27 5" xfId="277"/>
    <cellStyle name="Обычный 27_3.13 РЖД" xfId="278"/>
    <cellStyle name="Обычный 28" xfId="279"/>
    <cellStyle name="Обычный 28 2" xfId="280"/>
    <cellStyle name="Обычный 28 2 2" xfId="281"/>
    <cellStyle name="Обычный 28 2 2 2" xfId="282"/>
    <cellStyle name="Обычный 28 2 2 2 2" xfId="283"/>
    <cellStyle name="Обычный 28 2 2 3" xfId="284"/>
    <cellStyle name="Обычный 28 2 3" xfId="285"/>
    <cellStyle name="Обычный 28 2 3 2" xfId="286"/>
    <cellStyle name="Обычный 28 2 4" xfId="287"/>
    <cellStyle name="Обычный 28 3" xfId="288"/>
    <cellStyle name="Обычный 28 3 2" xfId="289"/>
    <cellStyle name="Обычный 28 3 2 2" xfId="290"/>
    <cellStyle name="Обычный 28 3 3" xfId="291"/>
    <cellStyle name="Обычный 28 4" xfId="292"/>
    <cellStyle name="Обычный 28 4 2" xfId="293"/>
    <cellStyle name="Обычный 28 5" xfId="294"/>
    <cellStyle name="Обычный 28_3.13 РЖД" xfId="295"/>
    <cellStyle name="Обычный 29" xfId="296"/>
    <cellStyle name="Обычный 29 2" xfId="297"/>
    <cellStyle name="Обычный 29 2 2" xfId="298"/>
    <cellStyle name="Обычный 29 2 2 2" xfId="299"/>
    <cellStyle name="Обычный 29 2 2 2 2" xfId="300"/>
    <cellStyle name="Обычный 29 2 2 3" xfId="301"/>
    <cellStyle name="Обычный 29 2 3" xfId="302"/>
    <cellStyle name="Обычный 29 2 3 2" xfId="303"/>
    <cellStyle name="Обычный 29 2 4" xfId="304"/>
    <cellStyle name="Обычный 29 3" xfId="305"/>
    <cellStyle name="Обычный 29 3 2" xfId="306"/>
    <cellStyle name="Обычный 29 3 2 2" xfId="307"/>
    <cellStyle name="Обычный 29 3 3" xfId="308"/>
    <cellStyle name="Обычный 29 4" xfId="309"/>
    <cellStyle name="Обычный 29 4 2" xfId="310"/>
    <cellStyle name="Обычный 29 5" xfId="311"/>
    <cellStyle name="Обычный 29_3.13 РЖД" xfId="312"/>
    <cellStyle name="Обычный 3" xfId="313"/>
    <cellStyle name="Обычный 3 2" xfId="314"/>
    <cellStyle name="Обычный 3 2 2" xfId="315"/>
    <cellStyle name="Обычный 3 2 3" xfId="316"/>
    <cellStyle name="Обычный 3 3" xfId="317"/>
    <cellStyle name="Обычный 3 3 2" xfId="318"/>
    <cellStyle name="Обычный 3 3 2 2" xfId="319"/>
    <cellStyle name="Обычный 3 3 2 2 2" xfId="320"/>
    <cellStyle name="Обычный 3 3 2 3" xfId="321"/>
    <cellStyle name="Обычный 3 3 3" xfId="322"/>
    <cellStyle name="Обычный 3 3 3 2" xfId="323"/>
    <cellStyle name="Обычный 3 3 4" xfId="324"/>
    <cellStyle name="Обычный 3 3 5" xfId="325"/>
    <cellStyle name="Обычный 3 4" xfId="326"/>
    <cellStyle name="Обычный 3 4 2" xfId="327"/>
    <cellStyle name="Обычный 3 4 2 2" xfId="328"/>
    <cellStyle name="Обычный 3 4 3" xfId="329"/>
    <cellStyle name="Обычный 3 5" xfId="330"/>
    <cellStyle name="Обычный 3 5 2" xfId="331"/>
    <cellStyle name="Обычный 3 6" xfId="332"/>
    <cellStyle name="Обычный 3 7" xfId="333"/>
    <cellStyle name="Обычный 3_3.13 РЖД" xfId="334"/>
    <cellStyle name="Обычный 30" xfId="335"/>
    <cellStyle name="Обычный 30 2" xfId="336"/>
    <cellStyle name="Обычный 30 2 2" xfId="337"/>
    <cellStyle name="Обычный 30 2 2 2" xfId="338"/>
    <cellStyle name="Обычный 30 2 2 2 2" xfId="339"/>
    <cellStyle name="Обычный 30 2 2 3" xfId="340"/>
    <cellStyle name="Обычный 30 2 3" xfId="341"/>
    <cellStyle name="Обычный 30 2 3 2" xfId="342"/>
    <cellStyle name="Обычный 30 2 4" xfId="343"/>
    <cellStyle name="Обычный 30 3" xfId="344"/>
    <cellStyle name="Обычный 30 3 2" xfId="345"/>
    <cellStyle name="Обычный 30 3 2 2" xfId="346"/>
    <cellStyle name="Обычный 30 3 3" xfId="347"/>
    <cellStyle name="Обычный 30 4" xfId="348"/>
    <cellStyle name="Обычный 30 4 2" xfId="349"/>
    <cellStyle name="Обычный 30 5" xfId="350"/>
    <cellStyle name="Обычный 30_3.13 РЖД" xfId="351"/>
    <cellStyle name="Обычный 31" xfId="352"/>
    <cellStyle name="Обычный 31 2" xfId="353"/>
    <cellStyle name="Обычный 31 2 2" xfId="354"/>
    <cellStyle name="Обычный 31 2 2 2" xfId="355"/>
    <cellStyle name="Обычный 31 2 2 2 2" xfId="356"/>
    <cellStyle name="Обычный 31 2 2 3" xfId="357"/>
    <cellStyle name="Обычный 31 2 3" xfId="358"/>
    <cellStyle name="Обычный 31 2 3 2" xfId="359"/>
    <cellStyle name="Обычный 31 2 4" xfId="360"/>
    <cellStyle name="Обычный 31 3" xfId="361"/>
    <cellStyle name="Обычный 31 3 2" xfId="362"/>
    <cellStyle name="Обычный 31 3 2 2" xfId="363"/>
    <cellStyle name="Обычный 31 3 3" xfId="364"/>
    <cellStyle name="Обычный 31 4" xfId="365"/>
    <cellStyle name="Обычный 31 4 2" xfId="366"/>
    <cellStyle name="Обычный 31 5" xfId="367"/>
    <cellStyle name="Обычный 31_3.13 РЖД" xfId="368"/>
    <cellStyle name="Обычный 32" xfId="369"/>
    <cellStyle name="Обычный 32 2" xfId="370"/>
    <cellStyle name="Обычный 32 2 2" xfId="371"/>
    <cellStyle name="Обычный 32 2 2 2" xfId="372"/>
    <cellStyle name="Обычный 32 2 2 2 2" xfId="373"/>
    <cellStyle name="Обычный 32 2 2 3" xfId="374"/>
    <cellStyle name="Обычный 32 2 3" xfId="375"/>
    <cellStyle name="Обычный 32 2 3 2" xfId="376"/>
    <cellStyle name="Обычный 32 2 4" xfId="377"/>
    <cellStyle name="Обычный 32 3" xfId="378"/>
    <cellStyle name="Обычный 32 3 2" xfId="379"/>
    <cellStyle name="Обычный 32 3 2 2" xfId="380"/>
    <cellStyle name="Обычный 32 3 3" xfId="381"/>
    <cellStyle name="Обычный 32 4" xfId="382"/>
    <cellStyle name="Обычный 32 4 2" xfId="383"/>
    <cellStyle name="Обычный 32 5" xfId="384"/>
    <cellStyle name="Обычный 32_3.13 РЖД" xfId="385"/>
    <cellStyle name="Обычный 33" xfId="386"/>
    <cellStyle name="Обычный 33 2" xfId="387"/>
    <cellStyle name="Обычный 33 2 2" xfId="388"/>
    <cellStyle name="Обычный 33 2 2 2" xfId="389"/>
    <cellStyle name="Обычный 33 2 2 2 2" xfId="390"/>
    <cellStyle name="Обычный 33 2 2 3" xfId="391"/>
    <cellStyle name="Обычный 33 2 3" xfId="392"/>
    <cellStyle name="Обычный 33 2 3 2" xfId="393"/>
    <cellStyle name="Обычный 33 2 4" xfId="394"/>
    <cellStyle name="Обычный 33 3" xfId="395"/>
    <cellStyle name="Обычный 33 3 2" xfId="396"/>
    <cellStyle name="Обычный 33 3 2 2" xfId="397"/>
    <cellStyle name="Обычный 33 3 3" xfId="398"/>
    <cellStyle name="Обычный 33 4" xfId="399"/>
    <cellStyle name="Обычный 33 4 2" xfId="400"/>
    <cellStyle name="Обычный 33 5" xfId="401"/>
    <cellStyle name="Обычный 33_3.13 РЖД" xfId="402"/>
    <cellStyle name="Обычный 34" xfId="403"/>
    <cellStyle name="Обычный 34 2" xfId="404"/>
    <cellStyle name="Обычный 34 2 2" xfId="405"/>
    <cellStyle name="Обычный 34 2 2 2" xfId="406"/>
    <cellStyle name="Обычный 34 2 2 2 2" xfId="407"/>
    <cellStyle name="Обычный 34 2 2 3" xfId="408"/>
    <cellStyle name="Обычный 34 2 3" xfId="409"/>
    <cellStyle name="Обычный 34 2 3 2" xfId="410"/>
    <cellStyle name="Обычный 34 2 4" xfId="411"/>
    <cellStyle name="Обычный 34 3" xfId="412"/>
    <cellStyle name="Обычный 34 3 2" xfId="413"/>
    <cellStyle name="Обычный 34 3 2 2" xfId="414"/>
    <cellStyle name="Обычный 34 3 3" xfId="415"/>
    <cellStyle name="Обычный 34 4" xfId="416"/>
    <cellStyle name="Обычный 34 4 2" xfId="417"/>
    <cellStyle name="Обычный 34 5" xfId="418"/>
    <cellStyle name="Обычный 34_3.13 РЖД" xfId="419"/>
    <cellStyle name="Обычный 35" xfId="420"/>
    <cellStyle name="Обычный 35 2" xfId="421"/>
    <cellStyle name="Обычный 35 2 2" xfId="422"/>
    <cellStyle name="Обычный 35 2 2 2" xfId="423"/>
    <cellStyle name="Обычный 35 2 2 2 2" xfId="424"/>
    <cellStyle name="Обычный 35 2 2 3" xfId="425"/>
    <cellStyle name="Обычный 35 2 3" xfId="426"/>
    <cellStyle name="Обычный 35 2 3 2" xfId="427"/>
    <cellStyle name="Обычный 35 2 4" xfId="428"/>
    <cellStyle name="Обычный 35 3" xfId="429"/>
    <cellStyle name="Обычный 35 3 2" xfId="430"/>
    <cellStyle name="Обычный 35 3 2 2" xfId="431"/>
    <cellStyle name="Обычный 35 3 3" xfId="432"/>
    <cellStyle name="Обычный 35 4" xfId="433"/>
    <cellStyle name="Обычный 35 4 2" xfId="434"/>
    <cellStyle name="Обычный 35 5" xfId="435"/>
    <cellStyle name="Обычный 35_3.13 РЖД" xfId="436"/>
    <cellStyle name="Обычный 36" xfId="437"/>
    <cellStyle name="Обычный 36 2" xfId="438"/>
    <cellStyle name="Обычный 36 2 2" xfId="439"/>
    <cellStyle name="Обычный 36 2 2 2" xfId="440"/>
    <cellStyle name="Обычный 36 2 2 2 2" xfId="441"/>
    <cellStyle name="Обычный 36 2 2 3" xfId="442"/>
    <cellStyle name="Обычный 36 2 3" xfId="443"/>
    <cellStyle name="Обычный 36 2 3 2" xfId="444"/>
    <cellStyle name="Обычный 36 2 4" xfId="445"/>
    <cellStyle name="Обычный 36 3" xfId="446"/>
    <cellStyle name="Обычный 36 3 2" xfId="447"/>
    <cellStyle name="Обычный 36 3 2 2" xfId="448"/>
    <cellStyle name="Обычный 36 3 3" xfId="449"/>
    <cellStyle name="Обычный 36 4" xfId="450"/>
    <cellStyle name="Обычный 36 4 2" xfId="451"/>
    <cellStyle name="Обычный 36 5" xfId="452"/>
    <cellStyle name="Обычный 36_3.13 РЖД" xfId="453"/>
    <cellStyle name="Обычный 37" xfId="454"/>
    <cellStyle name="Обычный 37 2" xfId="455"/>
    <cellStyle name="Обычный 37_3.13 РЖД" xfId="456"/>
    <cellStyle name="Обычный 38" xfId="457"/>
    <cellStyle name="Обычный 38 2" xfId="458"/>
    <cellStyle name="Обычный 38 2 2" xfId="459"/>
    <cellStyle name="Обычный 38 2 2 2" xfId="460"/>
    <cellStyle name="Обычный 38 2 2 2 2" xfId="461"/>
    <cellStyle name="Обычный 38 2 2 3" xfId="462"/>
    <cellStyle name="Обычный 38 2 3" xfId="463"/>
    <cellStyle name="Обычный 38 2 3 2" xfId="464"/>
    <cellStyle name="Обычный 38 2 4" xfId="465"/>
    <cellStyle name="Обычный 38 3" xfId="466"/>
    <cellStyle name="Обычный 38 3 2" xfId="467"/>
    <cellStyle name="Обычный 38 3 2 2" xfId="468"/>
    <cellStyle name="Обычный 38 3 3" xfId="469"/>
    <cellStyle name="Обычный 38 4" xfId="470"/>
    <cellStyle name="Обычный 38 4 2" xfId="471"/>
    <cellStyle name="Обычный 38 5" xfId="472"/>
    <cellStyle name="Обычный 38_3.13 РЖД" xfId="473"/>
    <cellStyle name="Обычный 39" xfId="474"/>
    <cellStyle name="Обычный 39 2" xfId="475"/>
    <cellStyle name="Обычный 39 2 2" xfId="476"/>
    <cellStyle name="Обычный 39 2 2 2" xfId="477"/>
    <cellStyle name="Обычный 39 2 2 2 2" xfId="478"/>
    <cellStyle name="Обычный 39 2 2 3" xfId="479"/>
    <cellStyle name="Обычный 39 2 3" xfId="480"/>
    <cellStyle name="Обычный 39 2 3 2" xfId="481"/>
    <cellStyle name="Обычный 39 2 4" xfId="482"/>
    <cellStyle name="Обычный 39 3" xfId="483"/>
    <cellStyle name="Обычный 39 3 2" xfId="484"/>
    <cellStyle name="Обычный 39 3 2 2" xfId="485"/>
    <cellStyle name="Обычный 39 3 3" xfId="486"/>
    <cellStyle name="Обычный 39 4" xfId="487"/>
    <cellStyle name="Обычный 39 4 2" xfId="488"/>
    <cellStyle name="Обычный 39 5" xfId="489"/>
    <cellStyle name="Обычный 39_3.13 РЖД" xfId="490"/>
    <cellStyle name="Обычный 4" xfId="491"/>
    <cellStyle name="Обычный 4 2" xfId="492"/>
    <cellStyle name="Обычный 4 2 2" xfId="493"/>
    <cellStyle name="Обычный 4 2 3" xfId="494"/>
    <cellStyle name="Обычный 4 3" xfId="495"/>
    <cellStyle name="Обычный 4 4" xfId="496"/>
    <cellStyle name="Обычный 4 5" xfId="497"/>
    <cellStyle name="Обычный 4_3.13 РЖД" xfId="498"/>
    <cellStyle name="Обычный 40" xfId="499"/>
    <cellStyle name="Обычный 40 2" xfId="500"/>
    <cellStyle name="Обычный 40 2 2" xfId="501"/>
    <cellStyle name="Обычный 40 2 2 2" xfId="502"/>
    <cellStyle name="Обычный 40 2 2 2 2" xfId="503"/>
    <cellStyle name="Обычный 40 2 2 3" xfId="504"/>
    <cellStyle name="Обычный 40 2 3" xfId="505"/>
    <cellStyle name="Обычный 40 2 3 2" xfId="506"/>
    <cellStyle name="Обычный 40 2 4" xfId="507"/>
    <cellStyle name="Обычный 40 3" xfId="508"/>
    <cellStyle name="Обычный 40 3 2" xfId="509"/>
    <cellStyle name="Обычный 40 3 2 2" xfId="510"/>
    <cellStyle name="Обычный 40 3 3" xfId="511"/>
    <cellStyle name="Обычный 40 4" xfId="512"/>
    <cellStyle name="Обычный 40 4 2" xfId="513"/>
    <cellStyle name="Обычный 40 5" xfId="514"/>
    <cellStyle name="Обычный 40_3.13 РЖД" xfId="515"/>
    <cellStyle name="Обычный 41" xfId="516"/>
    <cellStyle name="Обычный 41 2" xfId="517"/>
    <cellStyle name="Обычный 41 2 2" xfId="518"/>
    <cellStyle name="Обычный 41 2 2 2" xfId="519"/>
    <cellStyle name="Обычный 41 2 2 2 2" xfId="520"/>
    <cellStyle name="Обычный 41 2 2 3" xfId="521"/>
    <cellStyle name="Обычный 41 2 3" xfId="522"/>
    <cellStyle name="Обычный 41 2 3 2" xfId="523"/>
    <cellStyle name="Обычный 41 2 4" xfId="524"/>
    <cellStyle name="Обычный 41 3" xfId="525"/>
    <cellStyle name="Обычный 41 3 2" xfId="526"/>
    <cellStyle name="Обычный 41 3 2 2" xfId="527"/>
    <cellStyle name="Обычный 41 3 3" xfId="528"/>
    <cellStyle name="Обычный 41 4" xfId="529"/>
    <cellStyle name="Обычный 41 4 2" xfId="530"/>
    <cellStyle name="Обычный 41 5" xfId="531"/>
    <cellStyle name="Обычный 41_3.13 РЖД" xfId="532"/>
    <cellStyle name="Обычный 42" xfId="533"/>
    <cellStyle name="Обычный 42 2" xfId="534"/>
    <cellStyle name="Обычный 42 2 2" xfId="535"/>
    <cellStyle name="Обычный 42 2 2 2" xfId="536"/>
    <cellStyle name="Обычный 42 2 2 2 2" xfId="537"/>
    <cellStyle name="Обычный 42 2 2 3" xfId="538"/>
    <cellStyle name="Обычный 42 2 3" xfId="539"/>
    <cellStyle name="Обычный 42 2 3 2" xfId="540"/>
    <cellStyle name="Обычный 42 2 4" xfId="541"/>
    <cellStyle name="Обычный 42 3" xfId="542"/>
    <cellStyle name="Обычный 42 3 2" xfId="543"/>
    <cellStyle name="Обычный 42 3 2 2" xfId="544"/>
    <cellStyle name="Обычный 42 3 3" xfId="545"/>
    <cellStyle name="Обычный 42 4" xfId="546"/>
    <cellStyle name="Обычный 42 4 2" xfId="547"/>
    <cellStyle name="Обычный 42 5" xfId="548"/>
    <cellStyle name="Обычный 42_3.13 РЖД" xfId="549"/>
    <cellStyle name="Обычный 43" xfId="550"/>
    <cellStyle name="Обычный 43 2" xfId="551"/>
    <cellStyle name="Обычный 43 2 2" xfId="552"/>
    <cellStyle name="Обычный 43 2 2 2" xfId="553"/>
    <cellStyle name="Обычный 43 2 2 2 2" xfId="554"/>
    <cellStyle name="Обычный 43 2 2 3" xfId="555"/>
    <cellStyle name="Обычный 43 2 3" xfId="556"/>
    <cellStyle name="Обычный 43 2 3 2" xfId="557"/>
    <cellStyle name="Обычный 43 2 4" xfId="558"/>
    <cellStyle name="Обычный 43 3" xfId="559"/>
    <cellStyle name="Обычный 43 3 2" xfId="560"/>
    <cellStyle name="Обычный 43 3 2 2" xfId="561"/>
    <cellStyle name="Обычный 43 3 3" xfId="562"/>
    <cellStyle name="Обычный 43 4" xfId="563"/>
    <cellStyle name="Обычный 43 4 2" xfId="564"/>
    <cellStyle name="Обычный 43 5" xfId="565"/>
    <cellStyle name="Обычный 43_3.13 РЖД" xfId="566"/>
    <cellStyle name="Обычный 44" xfId="567"/>
    <cellStyle name="Обычный 44 2" xfId="568"/>
    <cellStyle name="Обычный 44 2 2" xfId="569"/>
    <cellStyle name="Обычный 44 2 2 2" xfId="570"/>
    <cellStyle name="Обычный 44 2 2 2 2" xfId="571"/>
    <cellStyle name="Обычный 44 2 2 3" xfId="572"/>
    <cellStyle name="Обычный 44 2 3" xfId="573"/>
    <cellStyle name="Обычный 44 2 3 2" xfId="574"/>
    <cellStyle name="Обычный 44 2 4" xfId="575"/>
    <cellStyle name="Обычный 44 3" xfId="576"/>
    <cellStyle name="Обычный 44 3 2" xfId="577"/>
    <cellStyle name="Обычный 44 3 2 2" xfId="578"/>
    <cellStyle name="Обычный 44 3 3" xfId="579"/>
    <cellStyle name="Обычный 44 4" xfId="580"/>
    <cellStyle name="Обычный 44 4 2" xfId="581"/>
    <cellStyle name="Обычный 44 5" xfId="582"/>
    <cellStyle name="Обычный 44_3.13 РЖД" xfId="583"/>
    <cellStyle name="Обычный 45" xfId="584"/>
    <cellStyle name="Обычный 46" xfId="585"/>
    <cellStyle name="Обычный 47" xfId="586"/>
    <cellStyle name="Обычный 48" xfId="587"/>
    <cellStyle name="Обычный 49" xfId="588"/>
    <cellStyle name="Обычный 5" xfId="589"/>
    <cellStyle name="Обычный 5 2" xfId="590"/>
    <cellStyle name="Обычный 5 2 2" xfId="591"/>
    <cellStyle name="Обычный 5 2 3" xfId="592"/>
    <cellStyle name="Обычный 5 3" xfId="593"/>
    <cellStyle name="Обычный 5 3 2" xfId="594"/>
    <cellStyle name="Обычный 5 3 2 2" xfId="595"/>
    <cellStyle name="Обычный 5 3 2 2 2" xfId="596"/>
    <cellStyle name="Обычный 5 3 2 3" xfId="597"/>
    <cellStyle name="Обычный 5 3 3" xfId="598"/>
    <cellStyle name="Обычный 5 3 3 2" xfId="599"/>
    <cellStyle name="Обычный 5 3 4" xfId="600"/>
    <cellStyle name="Обычный 5 4" xfId="601"/>
    <cellStyle name="Обычный 5 4 2" xfId="602"/>
    <cellStyle name="Обычный 5 4 2 2" xfId="603"/>
    <cellStyle name="Обычный 5 4 3" xfId="604"/>
    <cellStyle name="Обычный 5 5" xfId="605"/>
    <cellStyle name="Обычный 5 5 2" xfId="606"/>
    <cellStyle name="Обычный 5 6" xfId="607"/>
    <cellStyle name="Обычный 5 7" xfId="608"/>
    <cellStyle name="Обычный 5 8" xfId="609"/>
    <cellStyle name="Обычный 5_3.13 РЖД" xfId="610"/>
    <cellStyle name="Обычный 50" xfId="611"/>
    <cellStyle name="Обычный 51" xfId="612"/>
    <cellStyle name="Обычный 52" xfId="613"/>
    <cellStyle name="Обычный 53" xfId="614"/>
    <cellStyle name="Обычный 54" xfId="615"/>
    <cellStyle name="Обычный 55" xfId="616"/>
    <cellStyle name="Обычный 56" xfId="617"/>
    <cellStyle name="Обычный 57" xfId="618"/>
    <cellStyle name="Обычный 58" xfId="619"/>
    <cellStyle name="Обычный 59" xfId="620"/>
    <cellStyle name="Обычный 6" xfId="621"/>
    <cellStyle name="Обычный 6 2" xfId="622"/>
    <cellStyle name="Обычный 6 2 2" xfId="623"/>
    <cellStyle name="Обычный 6 2 3" xfId="624"/>
    <cellStyle name="Обычный 6 3" xfId="625"/>
    <cellStyle name="Обычный 6 3 2" xfId="626"/>
    <cellStyle name="Обычный 6 3 2 2" xfId="627"/>
    <cellStyle name="Обычный 6 3 2 2 2" xfId="628"/>
    <cellStyle name="Обычный 6 3 2 3" xfId="629"/>
    <cellStyle name="Обычный 6 3 3" xfId="630"/>
    <cellStyle name="Обычный 6 3 3 2" xfId="631"/>
    <cellStyle name="Обычный 6 3 4" xfId="632"/>
    <cellStyle name="Обычный 6 4" xfId="633"/>
    <cellStyle name="Обычный 6 4 2" xfId="634"/>
    <cellStyle name="Обычный 6 4 2 2" xfId="635"/>
    <cellStyle name="Обычный 6 4 3" xfId="636"/>
    <cellStyle name="Обычный 6 5" xfId="637"/>
    <cellStyle name="Обычный 6 5 2" xfId="638"/>
    <cellStyle name="Обычный 6 6" xfId="639"/>
    <cellStyle name="Обычный 6 7" xfId="640"/>
    <cellStyle name="Обычный 6 8" xfId="641"/>
    <cellStyle name="Обычный 6_3.13 РЖД" xfId="642"/>
    <cellStyle name="Обычный 60" xfId="643"/>
    <cellStyle name="Обычный 61" xfId="644"/>
    <cellStyle name="Обычный 62" xfId="645"/>
    <cellStyle name="Обычный 63" xfId="646"/>
    <cellStyle name="Обычный 64" xfId="647"/>
    <cellStyle name="Обычный 65" xfId="648"/>
    <cellStyle name="Обычный 66" xfId="649"/>
    <cellStyle name="Обычный 67" xfId="650"/>
    <cellStyle name="Обычный 68" xfId="651"/>
    <cellStyle name="Обычный 69" xfId="652"/>
    <cellStyle name="Обычный 7" xfId="653"/>
    <cellStyle name="Обычный 7 2" xfId="654"/>
    <cellStyle name="Обычный 7 2 2" xfId="655"/>
    <cellStyle name="Обычный 7 2 3" xfId="656"/>
    <cellStyle name="Обычный 7 3" xfId="657"/>
    <cellStyle name="Обычный 7 3 2" xfId="658"/>
    <cellStyle name="Обычный 7 3 2 2" xfId="659"/>
    <cellStyle name="Обычный 7 3 2 2 2" xfId="660"/>
    <cellStyle name="Обычный 7 3 2 3" xfId="661"/>
    <cellStyle name="Обычный 7 3 3" xfId="662"/>
    <cellStyle name="Обычный 7 3 3 2" xfId="663"/>
    <cellStyle name="Обычный 7 3 4" xfId="664"/>
    <cellStyle name="Обычный 7 4" xfId="665"/>
    <cellStyle name="Обычный 7 4 2" xfId="666"/>
    <cellStyle name="Обычный 7 4 2 2" xfId="667"/>
    <cellStyle name="Обычный 7 4 3" xfId="668"/>
    <cellStyle name="Обычный 7 5" xfId="669"/>
    <cellStyle name="Обычный 7 5 2" xfId="670"/>
    <cellStyle name="Обычный 7 6" xfId="671"/>
    <cellStyle name="Обычный 7 7" xfId="672"/>
    <cellStyle name="Обычный 7 8" xfId="673"/>
    <cellStyle name="Обычный 7_3.13 РЖД" xfId="674"/>
    <cellStyle name="Обычный 70" xfId="675"/>
    <cellStyle name="Обычный 70 2" xfId="676"/>
    <cellStyle name="Обычный 70 2 2" xfId="677"/>
    <cellStyle name="Обычный 70 3" xfId="678"/>
    <cellStyle name="Обычный 71" xfId="679"/>
    <cellStyle name="Обычный 72" xfId="680"/>
    <cellStyle name="Обычный 73" xfId="681"/>
    <cellStyle name="Обычный 74" xfId="682"/>
    <cellStyle name="Обычный 75" xfId="683"/>
    <cellStyle name="Обычный 76" xfId="684"/>
    <cellStyle name="Обычный 77" xfId="685"/>
    <cellStyle name="Обычный 78" xfId="686"/>
    <cellStyle name="Обычный 79" xfId="687"/>
    <cellStyle name="Обычный 8" xfId="688"/>
    <cellStyle name="Обычный 8 2" xfId="689"/>
    <cellStyle name="Обычный 8 2 2" xfId="690"/>
    <cellStyle name="Обычный 8 2 3" xfId="691"/>
    <cellStyle name="Обычный 8 3" xfId="692"/>
    <cellStyle name="Обычный 8 3 2" xfId="693"/>
    <cellStyle name="Обычный 8 3 2 2" xfId="694"/>
    <cellStyle name="Обычный 8 3 2 2 2" xfId="695"/>
    <cellStyle name="Обычный 8 3 2 3" xfId="696"/>
    <cellStyle name="Обычный 8 3 3" xfId="697"/>
    <cellStyle name="Обычный 8 3 3 2" xfId="698"/>
    <cellStyle name="Обычный 8 3 4" xfId="699"/>
    <cellStyle name="Обычный 8 4" xfId="700"/>
    <cellStyle name="Обычный 8 4 2" xfId="701"/>
    <cellStyle name="Обычный 8 4 2 2" xfId="702"/>
    <cellStyle name="Обычный 8 4 3" xfId="703"/>
    <cellStyle name="Обычный 8 5" xfId="704"/>
    <cellStyle name="Обычный 8 5 2" xfId="705"/>
    <cellStyle name="Обычный 8 6" xfId="706"/>
    <cellStyle name="Обычный 8 7" xfId="707"/>
    <cellStyle name="Обычный 8 8" xfId="708"/>
    <cellStyle name="Обычный 8_3.13 РЖД" xfId="709"/>
    <cellStyle name="Обычный 80" xfId="710"/>
    <cellStyle name="Обычный 81" xfId="711"/>
    <cellStyle name="Обычный 82" xfId="712"/>
    <cellStyle name="Обычный 82 2" xfId="713"/>
    <cellStyle name="Обычный 83" xfId="714"/>
    <cellStyle name="Обычный 83 2" xfId="715"/>
    <cellStyle name="Обычный 84" xfId="716"/>
    <cellStyle name="Обычный 84 2" xfId="717"/>
    <cellStyle name="Обычный 85" xfId="718"/>
    <cellStyle name="Обычный 85 2" xfId="719"/>
    <cellStyle name="Обычный 86" xfId="720"/>
    <cellStyle name="Обычный 87" xfId="721"/>
    <cellStyle name="Обычный 88" xfId="722"/>
    <cellStyle name="Обычный 88 2" xfId="723"/>
    <cellStyle name="Обычный 89" xfId="724"/>
    <cellStyle name="Обычный 89 2" xfId="725"/>
    <cellStyle name="Обычный 9" xfId="726"/>
    <cellStyle name="Обычный 9 2" xfId="727"/>
    <cellStyle name="Обычный 9 2 2" xfId="728"/>
    <cellStyle name="Обычный 9 3" xfId="729"/>
    <cellStyle name="Обычный 9 3 2" xfId="730"/>
    <cellStyle name="Обычный 9 3 2 2" xfId="731"/>
    <cellStyle name="Обычный 9 3 2 2 2" xfId="732"/>
    <cellStyle name="Обычный 9 3 2 3" xfId="733"/>
    <cellStyle name="Обычный 9 3 3" xfId="734"/>
    <cellStyle name="Обычный 9 3 3 2" xfId="735"/>
    <cellStyle name="Обычный 9 3 4" xfId="736"/>
    <cellStyle name="Обычный 9 4" xfId="737"/>
    <cellStyle name="Обычный 9 4 2" xfId="738"/>
    <cellStyle name="Обычный 9 4 2 2" xfId="739"/>
    <cellStyle name="Обычный 9 4 3" xfId="740"/>
    <cellStyle name="Обычный 9 5" xfId="741"/>
    <cellStyle name="Обычный 9 5 2" xfId="742"/>
    <cellStyle name="Обычный 9 6" xfId="743"/>
    <cellStyle name="Обычный 9 7" xfId="744"/>
    <cellStyle name="Обычный 9 8" xfId="745"/>
    <cellStyle name="Обычный 9_3.13 РЖД" xfId="746"/>
    <cellStyle name="Обычный 90" xfId="747"/>
    <cellStyle name="Обычный 91" xfId="748"/>
    <cellStyle name="Обычный 92" xfId="749"/>
    <cellStyle name="Обычный 93" xfId="750"/>
    <cellStyle name="Обычный 94" xfId="751"/>
    <cellStyle name="Обычный 95" xfId="752"/>
    <cellStyle name="Обычный 96" xfId="753"/>
    <cellStyle name="Обычный 97" xfId="754"/>
    <cellStyle name="Обычный 98" xfId="755"/>
    <cellStyle name="Обычный 99" xfId="756"/>
    <cellStyle name="Обычный_Форма сводной ведомости СЭ" xfId="1"/>
    <cellStyle name="Стиль 1" xfId="757"/>
    <cellStyle name="Стиль 1 2" xfId="758"/>
    <cellStyle name="Стиль 1 3" xfId="759"/>
    <cellStyle name="Стиль 1 4" xfId="760"/>
    <cellStyle name="Тысячи [0]_Центр." xfId="761"/>
    <cellStyle name="Тысячи_Центр." xfId="762"/>
    <cellStyle name="Финансовый 10" xfId="763"/>
    <cellStyle name="Финансовый 10 2" xfId="764"/>
    <cellStyle name="Финансовый 11" xfId="765"/>
    <cellStyle name="Финансовый 11 2" xfId="766"/>
    <cellStyle name="Финансовый 12" xfId="767"/>
    <cellStyle name="Финансовый 12 2" xfId="768"/>
    <cellStyle name="Финансовый 13" xfId="769"/>
    <cellStyle name="Финансовый 13 2" xfId="770"/>
    <cellStyle name="Финансовый 14" xfId="771"/>
    <cellStyle name="Финансовый 14 2" xfId="772"/>
    <cellStyle name="Финансовый 15" xfId="773"/>
    <cellStyle name="Финансовый 15 2" xfId="774"/>
    <cellStyle name="Финансовый 16" xfId="775"/>
    <cellStyle name="Финансовый 16 2" xfId="776"/>
    <cellStyle name="Финансовый 17" xfId="777"/>
    <cellStyle name="Финансовый 17 2" xfId="778"/>
    <cellStyle name="Финансовый 18" xfId="779"/>
    <cellStyle name="Финансовый 19" xfId="780"/>
    <cellStyle name="Финансовый 2" xfId="781"/>
    <cellStyle name="Финансовый 2 2" xfId="782"/>
    <cellStyle name="Финансовый 2 3" xfId="783"/>
    <cellStyle name="Финансовый 2 4" xfId="784"/>
    <cellStyle name="Финансовый 20" xfId="785"/>
    <cellStyle name="Финансовый 3" xfId="786"/>
    <cellStyle name="Финансовый 3 2" xfId="787"/>
    <cellStyle name="Финансовый 4" xfId="788"/>
    <cellStyle name="Финансовый 4 2" xfId="789"/>
    <cellStyle name="Финансовый 5" xfId="790"/>
    <cellStyle name="Финансовый 5 2" xfId="791"/>
    <cellStyle name="Финансовый 6" xfId="792"/>
    <cellStyle name="Финансовый 6 2" xfId="793"/>
    <cellStyle name="Финансовый 7" xfId="794"/>
    <cellStyle name="Финансовый 7 2" xfId="795"/>
    <cellStyle name="Финансовый 8" xfId="796"/>
    <cellStyle name="Финансовый 8 2" xfId="797"/>
    <cellStyle name="Финансовый 9" xfId="798"/>
    <cellStyle name="Финансовый 9 2" xfId="7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5"/>
  <sheetViews>
    <sheetView tabSelected="1" view="pageBreakPreview" zoomScale="80" zoomScaleNormal="7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44" sqref="R44"/>
    </sheetView>
  </sheetViews>
  <sheetFormatPr defaultRowHeight="12.75"/>
  <cols>
    <col min="1" max="1" width="9.140625" style="1"/>
    <col min="2" max="2" width="47.5703125" style="14" customWidth="1"/>
    <col min="3" max="3" width="16.7109375" style="3" customWidth="1"/>
    <col min="4" max="16" width="13.28515625" style="3" customWidth="1"/>
    <col min="17" max="17" width="14.5703125" style="3" customWidth="1"/>
    <col min="18" max="19" width="13.28515625" style="3" customWidth="1"/>
    <col min="20" max="20" width="2.5703125" style="3" customWidth="1"/>
    <col min="21" max="16384" width="9.140625" style="3"/>
  </cols>
  <sheetData>
    <row r="2" spans="1:20" ht="20.25">
      <c r="B2" s="2" t="s">
        <v>0</v>
      </c>
      <c r="R2" s="4"/>
      <c r="S2" s="5" t="s">
        <v>1</v>
      </c>
    </row>
    <row r="4" spans="1:20" s="6" customFormat="1" ht="22.5" customHeight="1">
      <c r="A4" s="27" t="s">
        <v>2</v>
      </c>
      <c r="B4" s="27" t="s">
        <v>3</v>
      </c>
      <c r="C4" s="29" t="s">
        <v>4</v>
      </c>
      <c r="D4" s="26" t="s">
        <v>5</v>
      </c>
      <c r="E4" s="26"/>
      <c r="F4" s="26"/>
      <c r="G4" s="26"/>
      <c r="H4" s="26" t="s">
        <v>6</v>
      </c>
      <c r="I4" s="26"/>
      <c r="J4" s="26"/>
      <c r="K4" s="26"/>
      <c r="L4" s="26" t="s">
        <v>7</v>
      </c>
      <c r="M4" s="26"/>
      <c r="N4" s="26"/>
      <c r="O4" s="26"/>
      <c r="P4" s="26" t="s">
        <v>8</v>
      </c>
      <c r="Q4" s="26"/>
      <c r="R4" s="26"/>
      <c r="S4" s="26"/>
    </row>
    <row r="5" spans="1:20" s="8" customFormat="1" ht="27.75" customHeight="1">
      <c r="A5" s="28"/>
      <c r="B5" s="28"/>
      <c r="C5" s="30"/>
      <c r="D5" s="7" t="s">
        <v>9</v>
      </c>
      <c r="E5" s="7" t="s">
        <v>10</v>
      </c>
      <c r="F5" s="7" t="s">
        <v>11</v>
      </c>
      <c r="G5" s="7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9</v>
      </c>
      <c r="Q5" s="7" t="s">
        <v>10</v>
      </c>
      <c r="R5" s="7" t="s">
        <v>11</v>
      </c>
      <c r="S5" s="7" t="s">
        <v>12</v>
      </c>
    </row>
    <row r="6" spans="1:20" s="8" customFormat="1" ht="30" customHeight="1">
      <c r="A6" s="16">
        <v>1</v>
      </c>
      <c r="B6" s="17" t="s">
        <v>13</v>
      </c>
      <c r="C6" s="18">
        <f>SUM(D6:G6)</f>
        <v>375985.62801000045</v>
      </c>
      <c r="D6" s="19">
        <f>SUM(H6+L6+P6)</f>
        <v>117342.72100000002</v>
      </c>
      <c r="E6" s="19">
        <f>SUM(I6+M6+Q6)</f>
        <v>5213.8710000000001</v>
      </c>
      <c r="F6" s="19">
        <f>SUM(J6+N6+R6)</f>
        <v>120421.80200000011</v>
      </c>
      <c r="G6" s="19">
        <f>SUM(K6+O6+S6)</f>
        <v>133007.23401000028</v>
      </c>
      <c r="H6" s="19">
        <v>91450.424000000028</v>
      </c>
      <c r="I6" s="19">
        <v>5150.7830000000004</v>
      </c>
      <c r="J6" s="19">
        <v>89331.271000000095</v>
      </c>
      <c r="K6" s="19">
        <v>36469.089968391367</v>
      </c>
      <c r="L6" s="22">
        <v>24529.363000000001</v>
      </c>
      <c r="M6" s="20">
        <v>0</v>
      </c>
      <c r="N6" s="20">
        <v>0</v>
      </c>
      <c r="O6" s="20">
        <v>0</v>
      </c>
      <c r="P6" s="19">
        <v>1362.9339999999997</v>
      </c>
      <c r="Q6" s="19">
        <v>63.088000000000008</v>
      </c>
      <c r="R6" s="19">
        <v>31090.53100000001</v>
      </c>
      <c r="S6" s="19">
        <v>96538.144041608917</v>
      </c>
    </row>
    <row r="7" spans="1:20" s="9" customFormat="1" ht="30" customHeight="1">
      <c r="A7" s="16">
        <f>A6+1</f>
        <v>2</v>
      </c>
      <c r="B7" s="17" t="s">
        <v>14</v>
      </c>
      <c r="C7" s="18">
        <f t="shared" ref="C7:C12" si="0">SUM(D7:G7)</f>
        <v>2539.7809999999999</v>
      </c>
      <c r="D7" s="19">
        <f t="shared" ref="D7:G13" si="1">SUM(H7+L7+P7)</f>
        <v>114.54299999999999</v>
      </c>
      <c r="E7" s="21">
        <f t="shared" si="1"/>
        <v>0</v>
      </c>
      <c r="F7" s="19">
        <f>SUM(J7+N7+R7)</f>
        <v>1360.3980000000001</v>
      </c>
      <c r="G7" s="19">
        <f t="shared" si="1"/>
        <v>1064.8399999999997</v>
      </c>
      <c r="H7" s="20">
        <v>0</v>
      </c>
      <c r="I7" s="20">
        <v>0</v>
      </c>
      <c r="J7" s="22">
        <v>1227.008</v>
      </c>
      <c r="K7" s="22">
        <v>684.4009999999995</v>
      </c>
      <c r="L7" s="22">
        <v>114.54299999999999</v>
      </c>
      <c r="M7" s="20">
        <v>0</v>
      </c>
      <c r="N7" s="22">
        <v>0</v>
      </c>
      <c r="O7" s="20">
        <v>0</v>
      </c>
      <c r="P7" s="20">
        <v>0</v>
      </c>
      <c r="Q7" s="20">
        <v>0</v>
      </c>
      <c r="R7" s="22">
        <v>133.39000000000001</v>
      </c>
      <c r="S7" s="22">
        <v>380.43900000000008</v>
      </c>
      <c r="T7" s="8"/>
    </row>
    <row r="8" spans="1:20" s="9" customFormat="1" ht="30" customHeight="1">
      <c r="A8" s="16">
        <f t="shared" ref="A8:A20" si="2">A7+1</f>
        <v>3</v>
      </c>
      <c r="B8" s="17" t="s">
        <v>15</v>
      </c>
      <c r="C8" s="18">
        <f t="shared" si="0"/>
        <v>3253.3460000000005</v>
      </c>
      <c r="D8" s="19">
        <f t="shared" si="1"/>
        <v>2037.7280000000001</v>
      </c>
      <c r="E8" s="21">
        <f t="shared" si="1"/>
        <v>0</v>
      </c>
      <c r="F8" s="19">
        <f>SUM(J8+N8+R8)</f>
        <v>589.12900000000002</v>
      </c>
      <c r="G8" s="19">
        <f t="shared" si="1"/>
        <v>626.48900000000049</v>
      </c>
      <c r="H8" s="22">
        <v>1960.9280000000001</v>
      </c>
      <c r="I8" s="20">
        <v>0</v>
      </c>
      <c r="J8" s="22">
        <v>538.80100000000004</v>
      </c>
      <c r="K8" s="22">
        <v>158.60699999999997</v>
      </c>
      <c r="L8" s="22">
        <v>76.8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2">
        <v>50.328000000000003</v>
      </c>
      <c r="S8" s="22">
        <v>467.88200000000046</v>
      </c>
      <c r="T8" s="8"/>
    </row>
    <row r="9" spans="1:20" s="8" customFormat="1" ht="30" customHeight="1">
      <c r="A9" s="16">
        <f t="shared" si="2"/>
        <v>4</v>
      </c>
      <c r="B9" s="17" t="s">
        <v>16</v>
      </c>
      <c r="C9" s="18">
        <f t="shared" si="0"/>
        <v>3065.7570000000014</v>
      </c>
      <c r="D9" s="19">
        <f t="shared" si="1"/>
        <v>264.67400000000004</v>
      </c>
      <c r="E9" s="21">
        <f t="shared" si="1"/>
        <v>0</v>
      </c>
      <c r="F9" s="19">
        <f t="shared" si="1"/>
        <v>704.18700000000013</v>
      </c>
      <c r="G9" s="19">
        <f t="shared" si="1"/>
        <v>2096.8960000000011</v>
      </c>
      <c r="H9" s="22">
        <v>48.402000000000001</v>
      </c>
      <c r="I9" s="20">
        <v>0</v>
      </c>
      <c r="J9" s="22">
        <v>311.00700000000023</v>
      </c>
      <c r="K9" s="22">
        <v>389.40000000000083</v>
      </c>
      <c r="L9" s="22">
        <v>216.27200000000002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2">
        <v>393.17999999999989</v>
      </c>
      <c r="S9" s="22">
        <v>1707.4960000000001</v>
      </c>
    </row>
    <row r="10" spans="1:20" s="9" customFormat="1" ht="30" customHeight="1">
      <c r="A10" s="16">
        <f t="shared" si="2"/>
        <v>5</v>
      </c>
      <c r="B10" s="17" t="s">
        <v>17</v>
      </c>
      <c r="C10" s="18">
        <f t="shared" si="0"/>
        <v>261.08099999999996</v>
      </c>
      <c r="D10" s="19">
        <f t="shared" si="1"/>
        <v>0.14199999999999999</v>
      </c>
      <c r="E10" s="19">
        <f t="shared" si="1"/>
        <v>0</v>
      </c>
      <c r="F10" s="19">
        <f t="shared" si="1"/>
        <v>236.72199999999998</v>
      </c>
      <c r="G10" s="19">
        <f t="shared" si="1"/>
        <v>24.216999999999999</v>
      </c>
      <c r="H10" s="22">
        <v>0.14199999999999999</v>
      </c>
      <c r="I10" s="22">
        <v>0</v>
      </c>
      <c r="J10" s="22">
        <v>236.72199999999998</v>
      </c>
      <c r="K10" s="22">
        <v>21.974999999999998</v>
      </c>
      <c r="L10" s="20">
        <v>0</v>
      </c>
      <c r="M10" s="22">
        <v>0</v>
      </c>
      <c r="N10" s="20">
        <v>0</v>
      </c>
      <c r="O10" s="20">
        <v>0</v>
      </c>
      <c r="P10" s="20">
        <v>0</v>
      </c>
      <c r="Q10" s="20">
        <v>0</v>
      </c>
      <c r="R10" s="23">
        <v>0</v>
      </c>
      <c r="S10" s="22">
        <v>2.242</v>
      </c>
      <c r="T10" s="8"/>
    </row>
    <row r="11" spans="1:20" s="9" customFormat="1" ht="30" customHeight="1">
      <c r="A11" s="16">
        <f t="shared" si="2"/>
        <v>6</v>
      </c>
      <c r="B11" s="24" t="s">
        <v>18</v>
      </c>
      <c r="C11" s="18">
        <f>SUM(D11:G11)</f>
        <v>5895.135000000002</v>
      </c>
      <c r="D11" s="19">
        <f>SUM(H11+L11+P11)</f>
        <v>186.54599999999999</v>
      </c>
      <c r="E11" s="19">
        <f>SUM(I11+M11+Q11)</f>
        <v>268.56</v>
      </c>
      <c r="F11" s="19">
        <f t="shared" si="1"/>
        <v>1868.163</v>
      </c>
      <c r="G11" s="19">
        <f t="shared" si="1"/>
        <v>3571.8660000000013</v>
      </c>
      <c r="H11" s="20">
        <v>0</v>
      </c>
      <c r="I11" s="22">
        <v>268.56</v>
      </c>
      <c r="J11" s="22">
        <v>1864.579</v>
      </c>
      <c r="K11" s="22">
        <v>1912.9240000000007</v>
      </c>
      <c r="L11" s="22">
        <v>186.54599999999999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5">
        <v>3.5840000000000001</v>
      </c>
      <c r="S11" s="22">
        <v>1658.9420000000007</v>
      </c>
      <c r="T11" s="8"/>
    </row>
    <row r="12" spans="1:20" s="8" customFormat="1" ht="30" customHeight="1">
      <c r="A12" s="16">
        <f t="shared" si="2"/>
        <v>7</v>
      </c>
      <c r="B12" s="24" t="s">
        <v>19</v>
      </c>
      <c r="C12" s="18">
        <f t="shared" si="0"/>
        <v>8127.1619999999884</v>
      </c>
      <c r="D12" s="19">
        <f t="shared" si="1"/>
        <v>110.596</v>
      </c>
      <c r="E12" s="21">
        <f t="shared" si="1"/>
        <v>0</v>
      </c>
      <c r="F12" s="19">
        <f t="shared" si="1"/>
        <v>1786.3749999999986</v>
      </c>
      <c r="G12" s="19">
        <f t="shared" si="1"/>
        <v>6230.1909999999898</v>
      </c>
      <c r="H12" s="20">
        <v>0</v>
      </c>
      <c r="I12" s="20">
        <v>0</v>
      </c>
      <c r="J12" s="22">
        <v>1457.3119999999988</v>
      </c>
      <c r="K12" s="22">
        <v>1276.2789999999909</v>
      </c>
      <c r="L12" s="22">
        <v>110.596</v>
      </c>
      <c r="M12" s="20">
        <v>0</v>
      </c>
      <c r="N12" s="20">
        <v>0</v>
      </c>
      <c r="O12" s="20">
        <v>0</v>
      </c>
      <c r="P12" s="22">
        <v>0</v>
      </c>
      <c r="Q12" s="20">
        <v>0</v>
      </c>
      <c r="R12" s="22">
        <v>329.06299999999993</v>
      </c>
      <c r="S12" s="22">
        <v>4953.9119999999984</v>
      </c>
    </row>
    <row r="13" spans="1:20" s="8" customFormat="1" ht="30" customHeight="1">
      <c r="A13" s="16">
        <f t="shared" si="2"/>
        <v>8</v>
      </c>
      <c r="B13" s="24" t="s">
        <v>20</v>
      </c>
      <c r="C13" s="18">
        <f t="shared" ref="C13:C23" si="3">SUM(D13:G13)</f>
        <v>708.87599999999986</v>
      </c>
      <c r="D13" s="21">
        <f t="shared" si="1"/>
        <v>0</v>
      </c>
      <c r="E13" s="19">
        <f>SUM(I13+M13+Q13)</f>
        <v>0</v>
      </c>
      <c r="F13" s="19">
        <f t="shared" si="1"/>
        <v>346.822</v>
      </c>
      <c r="G13" s="19">
        <f t="shared" si="1"/>
        <v>362.05399999999986</v>
      </c>
      <c r="H13" s="20">
        <v>0</v>
      </c>
      <c r="I13" s="20">
        <v>0</v>
      </c>
      <c r="J13" s="22">
        <v>165.602</v>
      </c>
      <c r="K13" s="22">
        <v>134.83299999999983</v>
      </c>
      <c r="L13" s="20">
        <v>0</v>
      </c>
      <c r="M13" s="20">
        <v>0</v>
      </c>
      <c r="N13" s="22">
        <v>0</v>
      </c>
      <c r="O13" s="20">
        <v>0</v>
      </c>
      <c r="P13" s="20">
        <v>0</v>
      </c>
      <c r="Q13" s="20">
        <v>0</v>
      </c>
      <c r="R13" s="22">
        <v>181.22</v>
      </c>
      <c r="S13" s="22">
        <v>227.221</v>
      </c>
    </row>
    <row r="14" spans="1:20" s="9" customFormat="1" ht="30" customHeight="1">
      <c r="A14" s="16">
        <f t="shared" si="2"/>
        <v>9</v>
      </c>
      <c r="B14" s="24" t="s">
        <v>21</v>
      </c>
      <c r="C14" s="7">
        <f t="shared" si="3"/>
        <v>1439.2910000000002</v>
      </c>
      <c r="D14" s="16">
        <f t="shared" ref="D14:G23" si="4">SUM(H14+L14+P14)</f>
        <v>0</v>
      </c>
      <c r="E14" s="16">
        <f t="shared" si="4"/>
        <v>52.994000000000007</v>
      </c>
      <c r="F14" s="25">
        <f t="shared" si="4"/>
        <v>586.57199999999989</v>
      </c>
      <c r="G14" s="16">
        <f t="shared" si="4"/>
        <v>799.72500000000036</v>
      </c>
      <c r="H14" s="16">
        <v>0</v>
      </c>
      <c r="I14" s="25">
        <v>1.502</v>
      </c>
      <c r="J14" s="16">
        <v>292.84999999999997</v>
      </c>
      <c r="K14" s="25">
        <v>177.08500000000049</v>
      </c>
      <c r="L14" s="16">
        <v>0</v>
      </c>
      <c r="M14" s="25">
        <v>51.492000000000004</v>
      </c>
      <c r="N14" s="23">
        <v>0</v>
      </c>
      <c r="O14" s="16">
        <v>0</v>
      </c>
      <c r="P14" s="16">
        <v>0</v>
      </c>
      <c r="Q14" s="16">
        <v>0</v>
      </c>
      <c r="R14" s="16">
        <v>293.72199999999992</v>
      </c>
      <c r="S14" s="16">
        <v>622.63999999999987</v>
      </c>
      <c r="T14" s="8"/>
    </row>
    <row r="15" spans="1:20" s="10" customFormat="1" ht="30" customHeight="1">
      <c r="A15" s="16">
        <f t="shared" si="2"/>
        <v>10</v>
      </c>
      <c r="B15" s="24" t="s">
        <v>22</v>
      </c>
      <c r="C15" s="7">
        <f t="shared" si="3"/>
        <v>2023.9410000000003</v>
      </c>
      <c r="D15" s="16">
        <f t="shared" si="4"/>
        <v>0</v>
      </c>
      <c r="E15" s="16">
        <f t="shared" si="4"/>
        <v>0</v>
      </c>
      <c r="F15" s="25">
        <f t="shared" si="4"/>
        <v>1572.9620000000002</v>
      </c>
      <c r="G15" s="16">
        <f t="shared" si="4"/>
        <v>450.9790000000001</v>
      </c>
      <c r="H15" s="16">
        <v>0</v>
      </c>
      <c r="I15" s="16">
        <v>0</v>
      </c>
      <c r="J15" s="25">
        <v>1356.5010000000002</v>
      </c>
      <c r="K15" s="25">
        <v>63.520000000000095</v>
      </c>
      <c r="L15" s="16">
        <v>0</v>
      </c>
      <c r="M15" s="16">
        <v>0</v>
      </c>
      <c r="N15" s="25">
        <v>68.605000000000004</v>
      </c>
      <c r="O15" s="16">
        <v>0</v>
      </c>
      <c r="P15" s="16">
        <v>0</v>
      </c>
      <c r="Q15" s="16">
        <v>0</v>
      </c>
      <c r="R15" s="16">
        <v>147.85600000000002</v>
      </c>
      <c r="S15" s="16">
        <v>387.459</v>
      </c>
      <c r="T15" s="8"/>
    </row>
    <row r="16" spans="1:20" s="9" customFormat="1" ht="30" customHeight="1">
      <c r="A16" s="16">
        <f t="shared" si="2"/>
        <v>11</v>
      </c>
      <c r="B16" s="24" t="s">
        <v>23</v>
      </c>
      <c r="C16" s="7">
        <f t="shared" si="3"/>
        <v>2598.0209999999997</v>
      </c>
      <c r="D16" s="25">
        <f t="shared" si="4"/>
        <v>4.0960000000000001</v>
      </c>
      <c r="E16" s="16">
        <f t="shared" si="4"/>
        <v>0</v>
      </c>
      <c r="F16" s="22">
        <f t="shared" si="4"/>
        <v>957.66000000000008</v>
      </c>
      <c r="G16" s="22">
        <f t="shared" si="4"/>
        <v>1636.2649999999999</v>
      </c>
      <c r="H16" s="25">
        <v>1.02</v>
      </c>
      <c r="I16" s="16">
        <v>0</v>
      </c>
      <c r="J16" s="22">
        <v>818.47</v>
      </c>
      <c r="K16" s="25">
        <v>1248.3399999999997</v>
      </c>
      <c r="L16" s="25">
        <v>3.0760000000000001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25">
        <v>139.19</v>
      </c>
      <c r="S16" s="22">
        <v>387.92500000000013</v>
      </c>
      <c r="T16" s="8"/>
    </row>
    <row r="17" spans="1:20" s="10" customFormat="1" ht="30" customHeight="1">
      <c r="A17" s="16">
        <f t="shared" si="2"/>
        <v>12</v>
      </c>
      <c r="B17" s="24" t="s">
        <v>24</v>
      </c>
      <c r="C17" s="7">
        <f t="shared" si="3"/>
        <v>862.70600000000002</v>
      </c>
      <c r="D17" s="16">
        <f t="shared" si="4"/>
        <v>0</v>
      </c>
      <c r="E17" s="16">
        <f t="shared" si="4"/>
        <v>0</v>
      </c>
      <c r="F17" s="22">
        <f t="shared" si="4"/>
        <v>821.98199999999997</v>
      </c>
      <c r="G17" s="16">
        <f t="shared" si="4"/>
        <v>40.724000000000004</v>
      </c>
      <c r="H17" s="16">
        <v>0</v>
      </c>
      <c r="I17" s="16">
        <v>0</v>
      </c>
      <c r="J17" s="25">
        <v>370.86700000000002</v>
      </c>
      <c r="K17" s="16">
        <v>0</v>
      </c>
      <c r="L17" s="16">
        <v>0</v>
      </c>
      <c r="M17" s="16">
        <v>0</v>
      </c>
      <c r="N17" s="25">
        <v>14.375</v>
      </c>
      <c r="O17" s="16">
        <v>0</v>
      </c>
      <c r="P17" s="16">
        <v>0</v>
      </c>
      <c r="Q17" s="16">
        <v>0</v>
      </c>
      <c r="R17" s="25">
        <v>436.74</v>
      </c>
      <c r="S17" s="25">
        <v>40.724000000000004</v>
      </c>
      <c r="T17" s="8"/>
    </row>
    <row r="18" spans="1:20" s="10" customFormat="1" ht="30" customHeight="1">
      <c r="A18" s="16">
        <f t="shared" si="2"/>
        <v>13</v>
      </c>
      <c r="B18" s="24" t="s">
        <v>25</v>
      </c>
      <c r="C18" s="7">
        <f t="shared" si="3"/>
        <v>0</v>
      </c>
      <c r="D18" s="16">
        <f t="shared" si="4"/>
        <v>0</v>
      </c>
      <c r="E18" s="16">
        <f>SUM(I18+M18+Q18)</f>
        <v>0</v>
      </c>
      <c r="F18" s="22">
        <f>SUM(J18+N18+R18)</f>
        <v>0</v>
      </c>
      <c r="G18" s="16">
        <f>SUM(K18+O18+S18)</f>
        <v>0</v>
      </c>
      <c r="H18" s="16">
        <v>0</v>
      </c>
      <c r="I18" s="16">
        <v>0</v>
      </c>
      <c r="J18" s="25">
        <v>0</v>
      </c>
      <c r="K18" s="16">
        <v>0</v>
      </c>
      <c r="L18" s="25">
        <v>0</v>
      </c>
      <c r="M18" s="16">
        <v>0</v>
      </c>
      <c r="N18" s="23">
        <v>0</v>
      </c>
      <c r="O18" s="16">
        <v>0</v>
      </c>
      <c r="P18" s="16">
        <v>0</v>
      </c>
      <c r="Q18" s="16">
        <v>0</v>
      </c>
      <c r="R18" s="22">
        <v>0</v>
      </c>
      <c r="S18" s="25">
        <v>0</v>
      </c>
      <c r="T18" s="8"/>
    </row>
    <row r="19" spans="1:20" s="10" customFormat="1" ht="30" customHeight="1">
      <c r="A19" s="16">
        <f t="shared" si="2"/>
        <v>14</v>
      </c>
      <c r="B19" s="24" t="s">
        <v>26</v>
      </c>
      <c r="C19" s="7">
        <f t="shared" si="3"/>
        <v>178.44299999999996</v>
      </c>
      <c r="D19" s="16">
        <f t="shared" si="4"/>
        <v>0</v>
      </c>
      <c r="E19" s="16">
        <f t="shared" si="4"/>
        <v>0</v>
      </c>
      <c r="F19" s="22">
        <f t="shared" si="4"/>
        <v>20.892000000000003</v>
      </c>
      <c r="G19" s="16">
        <f t="shared" si="4"/>
        <v>157.55099999999996</v>
      </c>
      <c r="H19" s="16">
        <v>0</v>
      </c>
      <c r="I19" s="16">
        <v>0</v>
      </c>
      <c r="J19" s="25">
        <v>20.892000000000003</v>
      </c>
      <c r="K19" s="16">
        <v>21.83499999999998</v>
      </c>
      <c r="L19" s="23">
        <v>0</v>
      </c>
      <c r="M19" s="16">
        <v>0</v>
      </c>
      <c r="N19" s="22">
        <v>0</v>
      </c>
      <c r="O19" s="16">
        <v>0</v>
      </c>
      <c r="P19" s="16">
        <v>0</v>
      </c>
      <c r="Q19" s="16">
        <v>0</v>
      </c>
      <c r="R19" s="22">
        <v>0</v>
      </c>
      <c r="S19" s="25">
        <v>135.71599999999998</v>
      </c>
      <c r="T19" s="8"/>
    </row>
    <row r="20" spans="1:20" s="10" customFormat="1" ht="30" customHeight="1">
      <c r="A20" s="16">
        <f t="shared" si="2"/>
        <v>15</v>
      </c>
      <c r="B20" s="24" t="s">
        <v>27</v>
      </c>
      <c r="C20" s="7">
        <f t="shared" si="3"/>
        <v>1875.223999999999</v>
      </c>
      <c r="D20" s="25">
        <f t="shared" si="4"/>
        <v>2.6320000000000001</v>
      </c>
      <c r="E20" s="16">
        <f t="shared" si="4"/>
        <v>0</v>
      </c>
      <c r="F20" s="22">
        <f t="shared" si="4"/>
        <v>1595.6309999999989</v>
      </c>
      <c r="G20" s="16">
        <f t="shared" si="4"/>
        <v>276.96099999999996</v>
      </c>
      <c r="H20" s="25">
        <v>0</v>
      </c>
      <c r="I20" s="16">
        <v>0</v>
      </c>
      <c r="J20" s="25">
        <v>749.570999999999</v>
      </c>
      <c r="K20" s="16">
        <v>3.8329999999999131</v>
      </c>
      <c r="L20" s="25">
        <v>2.6320000000000001</v>
      </c>
      <c r="M20" s="16">
        <v>0</v>
      </c>
      <c r="N20" s="22">
        <v>0</v>
      </c>
      <c r="O20" s="16">
        <v>0</v>
      </c>
      <c r="P20" s="16">
        <v>0</v>
      </c>
      <c r="Q20" s="16">
        <v>0</v>
      </c>
      <c r="R20" s="22">
        <v>846.06000000000006</v>
      </c>
      <c r="S20" s="25">
        <v>273.12800000000004</v>
      </c>
      <c r="T20" s="8"/>
    </row>
    <row r="21" spans="1:20" s="10" customFormat="1" ht="30" customHeight="1">
      <c r="A21" s="16">
        <f>A20+1</f>
        <v>16</v>
      </c>
      <c r="B21" s="24" t="s">
        <v>28</v>
      </c>
      <c r="C21" s="7">
        <f t="shared" si="3"/>
        <v>536.54300000000012</v>
      </c>
      <c r="D21" s="25">
        <f t="shared" si="4"/>
        <v>0</v>
      </c>
      <c r="E21" s="16">
        <f t="shared" si="4"/>
        <v>0</v>
      </c>
      <c r="F21" s="22">
        <f t="shared" si="4"/>
        <v>286.89800000000002</v>
      </c>
      <c r="G21" s="16">
        <f t="shared" si="4"/>
        <v>249.64500000000004</v>
      </c>
      <c r="H21" s="16">
        <v>0</v>
      </c>
      <c r="I21" s="16">
        <v>0</v>
      </c>
      <c r="J21" s="25">
        <v>203.69499999999999</v>
      </c>
      <c r="K21" s="25">
        <v>20.793000000000006</v>
      </c>
      <c r="L21" s="23">
        <v>0</v>
      </c>
      <c r="M21" s="16">
        <v>0</v>
      </c>
      <c r="N21" s="22">
        <v>0</v>
      </c>
      <c r="O21" s="16">
        <v>0</v>
      </c>
      <c r="P21" s="16">
        <v>0</v>
      </c>
      <c r="Q21" s="16">
        <v>0</v>
      </c>
      <c r="R21" s="22">
        <v>83.203000000000003</v>
      </c>
      <c r="S21" s="25">
        <v>228.85200000000003</v>
      </c>
      <c r="T21" s="8"/>
    </row>
    <row r="22" spans="1:20" s="10" customFormat="1" ht="30" customHeight="1">
      <c r="A22" s="16">
        <f t="shared" ref="A22:A23" si="5">A21+1</f>
        <v>17</v>
      </c>
      <c r="B22" s="24" t="s">
        <v>29</v>
      </c>
      <c r="C22" s="7">
        <f t="shared" si="3"/>
        <v>84.746000000000009</v>
      </c>
      <c r="D22" s="25">
        <f t="shared" si="4"/>
        <v>0</v>
      </c>
      <c r="E22" s="16">
        <f t="shared" si="4"/>
        <v>0</v>
      </c>
      <c r="F22" s="22">
        <f t="shared" si="4"/>
        <v>0</v>
      </c>
      <c r="G22" s="16">
        <f t="shared" si="4"/>
        <v>84.746000000000009</v>
      </c>
      <c r="H22" s="16">
        <v>0</v>
      </c>
      <c r="I22" s="16">
        <v>0</v>
      </c>
      <c r="J22" s="25">
        <v>0</v>
      </c>
      <c r="K22" s="25">
        <v>70.042000000000002</v>
      </c>
      <c r="L22" s="23">
        <v>0</v>
      </c>
      <c r="M22" s="16">
        <v>0</v>
      </c>
      <c r="N22" s="22">
        <v>0</v>
      </c>
      <c r="O22" s="16">
        <v>0</v>
      </c>
      <c r="P22" s="16">
        <v>0</v>
      </c>
      <c r="Q22" s="16">
        <v>0</v>
      </c>
      <c r="R22" s="22">
        <v>0</v>
      </c>
      <c r="S22" s="25">
        <v>14.704000000000001</v>
      </c>
      <c r="T22" s="8"/>
    </row>
    <row r="23" spans="1:20" s="10" customFormat="1" ht="30" customHeight="1">
      <c r="A23" s="16">
        <f t="shared" si="5"/>
        <v>18</v>
      </c>
      <c r="B23" s="24" t="s">
        <v>30</v>
      </c>
      <c r="C23" s="7">
        <f t="shared" si="3"/>
        <v>7423.1809999999969</v>
      </c>
      <c r="D23" s="16">
        <f t="shared" si="4"/>
        <v>337.33800000000002</v>
      </c>
      <c r="E23" s="16">
        <f>SUM(I23+M23+Q23)</f>
        <v>0</v>
      </c>
      <c r="F23" s="16">
        <f>SUM(J23+N23+R23)</f>
        <v>5053.4869999999974</v>
      </c>
      <c r="G23" s="22">
        <f>SUM(K23+O23+S23)</f>
        <v>2032.3559999999998</v>
      </c>
      <c r="H23" s="16">
        <v>102.616</v>
      </c>
      <c r="I23" s="16">
        <v>0</v>
      </c>
      <c r="J23" s="25">
        <v>3698.5569999999975</v>
      </c>
      <c r="K23" s="22">
        <v>225.70500000000013</v>
      </c>
      <c r="L23" s="25">
        <v>234.72200000000001</v>
      </c>
      <c r="M23" s="16">
        <v>0</v>
      </c>
      <c r="N23" s="23">
        <v>0</v>
      </c>
      <c r="O23" s="16">
        <v>0</v>
      </c>
      <c r="P23" s="16">
        <v>0</v>
      </c>
      <c r="Q23" s="16">
        <v>0</v>
      </c>
      <c r="R23" s="16">
        <v>1354.93</v>
      </c>
      <c r="S23" s="25">
        <v>1806.6509999999996</v>
      </c>
      <c r="T23" s="8"/>
    </row>
    <row r="24" spans="1:20" s="13" customFormat="1" ht="24.75" customHeight="1">
      <c r="A24" s="11"/>
      <c r="B24" s="11" t="s">
        <v>5</v>
      </c>
      <c r="C24" s="12">
        <f t="shared" ref="C24:S24" si="6">SUM(C6:C23)</f>
        <v>416858.86201000051</v>
      </c>
      <c r="D24" s="12">
        <f t="shared" si="6"/>
        <v>120401.01600000005</v>
      </c>
      <c r="E24" s="12">
        <f t="shared" si="6"/>
        <v>5535.4250000000002</v>
      </c>
      <c r="F24" s="12">
        <f t="shared" si="6"/>
        <v>138209.68200000009</v>
      </c>
      <c r="G24" s="12">
        <f t="shared" si="6"/>
        <v>152712.73901000031</v>
      </c>
      <c r="H24" s="12">
        <f t="shared" si="6"/>
        <v>93563.532000000036</v>
      </c>
      <c r="I24" s="12">
        <f t="shared" si="6"/>
        <v>5420.8450000000012</v>
      </c>
      <c r="J24" s="12">
        <f t="shared" si="6"/>
        <v>102643.70500000012</v>
      </c>
      <c r="K24" s="12">
        <f t="shared" si="6"/>
        <v>42878.661968391338</v>
      </c>
      <c r="L24" s="12">
        <f t="shared" si="6"/>
        <v>25474.550000000007</v>
      </c>
      <c r="M24" s="12">
        <f t="shared" si="6"/>
        <v>51.492000000000004</v>
      </c>
      <c r="N24" s="12">
        <f t="shared" si="6"/>
        <v>82.98</v>
      </c>
      <c r="O24" s="12">
        <f t="shared" si="6"/>
        <v>0</v>
      </c>
      <c r="P24" s="12">
        <f t="shared" si="6"/>
        <v>1362.9339999999997</v>
      </c>
      <c r="Q24" s="12">
        <f t="shared" si="6"/>
        <v>63.088000000000008</v>
      </c>
      <c r="R24" s="12">
        <f t="shared" si="6"/>
        <v>35482.99700000001</v>
      </c>
      <c r="S24" s="12">
        <f t="shared" si="6"/>
        <v>109834.07704160891</v>
      </c>
    </row>
    <row r="25" spans="1:20">
      <c r="S25" s="15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124BD-70EA-4E27-952A-81FE507D1B92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27431CD-09DC-44C0-9857-E82FE08BEB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FC6025-2294-4562-B1B5-063372616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 Ирина Николаевна</dc:creator>
  <cp:lastModifiedBy>Сафронова Анна Александровна</cp:lastModifiedBy>
  <cp:lastPrinted>2021-06-29T03:34:52Z</cp:lastPrinted>
  <dcterms:created xsi:type="dcterms:W3CDTF">2021-06-29T03:33:02Z</dcterms:created>
  <dcterms:modified xsi:type="dcterms:W3CDTF">2021-07-09T03:33:31Z</dcterms:modified>
</cp:coreProperties>
</file>