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32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 localSheetId="1">'[7]уровень напряжения'!#REF!</definedName>
    <definedName name="lvl">'[7]уровень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'[8]ТекАк'!$A$1</definedName>
    <definedName name="REASON_LST">'[9]причина корректировки'!$A$2:$A$16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'[10]FES'!#REF!</definedName>
    <definedName name="SP1">'[10]FES'!#REF!</definedName>
    <definedName name="SP10" localSheetId="1">'[10]FES'!#REF!</definedName>
    <definedName name="SP10">'[10]FES'!#REF!</definedName>
    <definedName name="SP11" localSheetId="1">'[10]FES'!#REF!</definedName>
    <definedName name="SP11">'[10]FES'!#REF!</definedName>
    <definedName name="SP12" localSheetId="1">'[10]FES'!#REF!</definedName>
    <definedName name="SP12">'[10]FES'!#REF!</definedName>
    <definedName name="SP13" localSheetId="1">'[10]FES'!#REF!</definedName>
    <definedName name="SP13">'[10]FES'!#REF!</definedName>
    <definedName name="SP14" localSheetId="1">'[10]FES'!#REF!</definedName>
    <definedName name="SP14">'[10]FES'!#REF!</definedName>
    <definedName name="SP15" localSheetId="1">'[10]FES'!#REF!</definedName>
    <definedName name="SP15">'[10]FES'!#REF!</definedName>
    <definedName name="SP16" localSheetId="1">'[10]FES'!#REF!</definedName>
    <definedName name="SP16">'[10]FES'!#REF!</definedName>
    <definedName name="SP17" localSheetId="1">'[10]FES'!#REF!</definedName>
    <definedName name="SP17">'[10]FES'!#REF!</definedName>
    <definedName name="SP18" localSheetId="1">'[10]FES'!#REF!</definedName>
    <definedName name="SP18">'[10]FES'!#REF!</definedName>
    <definedName name="SP19" localSheetId="1">'[10]FES'!#REF!</definedName>
    <definedName name="SP19">'[10]FES'!#REF!</definedName>
    <definedName name="SP2" localSheetId="1">'[10]FES'!#REF!</definedName>
    <definedName name="SP2">'[10]FES'!#REF!</definedName>
    <definedName name="SP20" localSheetId="1">'[10]FES'!#REF!</definedName>
    <definedName name="SP20">'[10]FES'!#REF!</definedName>
    <definedName name="SP3" localSheetId="1">'[10]FES'!#REF!</definedName>
    <definedName name="SP3">'[10]FES'!#REF!</definedName>
    <definedName name="SP4" localSheetId="1">'[10]FES'!#REF!</definedName>
    <definedName name="SP4">'[10]FES'!#REF!</definedName>
    <definedName name="SP5" localSheetId="1">'[10]FES'!#REF!</definedName>
    <definedName name="SP5">'[10]FES'!#REF!</definedName>
    <definedName name="SP7" localSheetId="1">'[10]FES'!#REF!</definedName>
    <definedName name="SP7">'[10]FES'!#REF!</definedName>
    <definedName name="SP8" localSheetId="1">'[10]FES'!#REF!</definedName>
    <definedName name="SP8">'[10]FES'!#REF!</definedName>
    <definedName name="SP9" localSheetId="1">'[10]FES'!#REF!</definedName>
    <definedName name="SP9">'[10]FES'!#REF!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'[13]Производство электроэнергии'!$A$95</definedName>
    <definedName name="Бюджетные_электроэнергии">'[13]Производство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'[16]Отчет'!$G$3:'[16]Отчет'!$N$3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'[13]Производство электроэнергии'!$A$124</definedName>
    <definedName name="нп" localSheetId="1">'[17]2002(v1)'!#REF!</definedName>
    <definedName name="нп">'[17]2002(v1)'!#REF!</definedName>
    <definedName name="_xlnm.Print_Area" localSheetId="1">'Купля-продажа'!$A$1:$I$69</definedName>
    <definedName name="_xlnm.Print_Area" localSheetId="0">'Энергоснабжение'!$A$1:$I$62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'[18]2002(v1)'!#REF!</definedName>
    <definedName name="ПОКАЗАТЕЛИ_ДОЛГОСР.ПРОГНОЗА">'[18]2002(v1)'!#REF!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'[19]трансформация'!$A$1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'[13]Производство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<sst xmlns="http://schemas.openxmlformats.org/spreadsheetml/2006/main" count="960" uniqueCount="71">
  <si>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</si>
  <si>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январе 2020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</si>
  <si>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</si>
  <si>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</si>
  <si>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</si>
  <si>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</si>
  <si>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</si>
  <si>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</si>
  <si>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</si>
  <si>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</si>
  <si>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</si>
  <si>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</si>
  <si>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</si>
  <si>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</si>
  <si>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</si>
  <si>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</si>
  <si>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</si>
  <si>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</si>
  <si>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</si>
  <si>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</si>
  <si>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</si>
  <si>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</si>
  <si>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</si>
  <si>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</si>
  <si>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</si>
  <si>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</si>
  <si>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</si>
  <si>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</si>
  <si>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</si>
  <si>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</si>
  <si>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</si>
  <si>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</si>
  <si>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</si>
  <si>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</si>
  <si>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</si>
  <si>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</si>
  <si>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</si>
  <si>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</si>
  <si>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</si>
  <si>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</si>
  <si>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</si>
  <si>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</si>
  <si>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</si>
  <si>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</si>
  <si>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</si>
  <si>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</si>
  <si>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</si>
  <si>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</si>
  <si>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</si>
  <si>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</si>
  <si>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</si>
  <si>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</si>
  <si>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* Для просмотра информации, связанной с данными за предыдущие периоды, нажмите "+"</t>
  </si>
  <si>
    <t>Информация, связанная с данными за предыдущие периоды:</t>
  </si>
  <si>
    <t>Декабрь 2017 года</t>
  </si>
  <si>
    <t>Январь 2018 года</t>
  </si>
  <si>
    <t>Февраль 2018 года</t>
  </si>
  <si>
    <t>Март 2018 года</t>
  </si>
  <si>
    <t>Апрель 2018 года</t>
  </si>
  <si>
    <t>Май 2018 года</t>
  </si>
  <si>
    <t>Июнь 2018 года</t>
  </si>
  <si>
    <t>Июль 2018 года</t>
  </si>
  <si>
    <t>Август 2018 года</t>
  </si>
  <si>
    <t>Сентябрь 2018 года</t>
  </si>
  <si>
    <t>Октябрь 2018 года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</si>
  <si>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январе 2020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</si>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</sst>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000000"/>
    <numFmt numFmtId="173" formatCode="0.0000000000000"/>
    <numFmt numFmtId="174" formatCode="#,##0.000"/>
    <numFmt numFmtId="175" formatCode="0.0000000000000000"/>
    <numFmt numFmtId="176" formatCode="_-* #,##0_-;\-* #,##0_-;_-* &quot;-&quot;_-;_-@_-"/>
    <numFmt numFmtId="177" formatCode="_-* #,##0.00_-;\-* #,##0.00_-;_-* &quot;-&quot;??_-;_-@_-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General_)"/>
    <numFmt numFmtId="181" formatCode="0.0"/>
    <numFmt numFmtId="182" formatCode="&quot;$&quot;#,##0;[Red]&quot;$&quot;#,##0\-"/>
    <numFmt numFmtId="183" formatCode="_(* #,##0.00_);_(* \(#,##0.00\);_(* &quot;-&quot;??_);_(@_)"/>
    <numFmt numFmtId="184" formatCode="_(* #,##0.00_);_(* \(#,##0.00\);_(* \-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180" fontId="2" fillId="0" borderId="2">
      <alignment/>
      <protection locked="0"/>
    </xf>
    <xf numFmtId="0" fontId="35" fillId="44" borderId="3" applyNumberFormat="0" applyAlignment="0" applyProtection="0"/>
    <xf numFmtId="0" fontId="15" fillId="13" borderId="4" applyNumberFormat="0" applyAlignment="0" applyProtection="0"/>
    <xf numFmtId="0" fontId="36" fillId="45" borderId="5" applyNumberFormat="0" applyAlignment="0" applyProtection="0"/>
    <xf numFmtId="0" fontId="16" fillId="46" borderId="6" applyNumberFormat="0" applyAlignment="0" applyProtection="0"/>
    <xf numFmtId="0" fontId="37" fillId="45" borderId="3" applyNumberFormat="0" applyAlignment="0" applyProtection="0"/>
    <xf numFmtId="0" fontId="17" fillId="46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0" fontId="21" fillId="11" borderId="2">
      <alignment/>
      <protection/>
    </xf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47" borderId="15" applyNumberFormat="0" applyAlignment="0" applyProtection="0"/>
    <xf numFmtId="0" fontId="23" fillId="48" borderId="16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5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45" fillId="51" borderId="0" applyNumberFormat="0" applyBorder="0" applyAlignment="0" applyProtection="0"/>
    <xf numFmtId="0" fontId="26" fillId="5" borderId="0" applyNumberFormat="0" applyBorder="0" applyAlignment="0" applyProtection="0"/>
    <xf numFmtId="181" fontId="27" fillId="50" borderId="17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0" fontId="47" fillId="0" borderId="20" applyNumberFormat="0" applyFill="0" applyAlignment="0" applyProtection="0"/>
    <xf numFmtId="0" fontId="29" fillId="0" borderId="21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2" fontId="31" fillId="0" borderId="0" applyFont="0" applyFill="0" applyBorder="0" applyAlignment="0" applyProtection="0"/>
    <xf numFmtId="183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1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9" fillId="54" borderId="0" applyNumberFormat="0" applyBorder="0" applyAlignment="0" applyProtection="0"/>
    <xf numFmtId="0" fontId="32" fillId="7" borderId="0" applyNumberFormat="0" applyBorder="0" applyAlignment="0" applyProtection="0"/>
    <xf numFmtId="0" fontId="22" fillId="0" borderId="14" applyNumberFormat="0" applyFill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25" fillId="50" borderId="0" applyNumberFormat="0" applyBorder="0" applyAlignment="0" applyProtection="0"/>
    <xf numFmtId="43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43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</cellStyleXfs>
  <cellXfs count="48">
    <xf numFmtId="0" fontId="0" fillId="0" borderId="0" xfId="0" applyFont="1" applyAlignment="1">
      <alignment/>
    </xf>
    <xf numFmtId="0" fontId="3" fillId="0" borderId="0" xfId="104" applyFont="1" applyAlignment="1">
      <alignment horizontal="left" vertical="center"/>
      <protection/>
    </xf>
    <xf numFmtId="3" fontId="4" fillId="0" borderId="0" xfId="104" applyNumberFormat="1" applyFont="1" applyAlignment="1">
      <alignment horizontal="left" vertical="center"/>
      <protection/>
    </xf>
    <xf numFmtId="3" fontId="5" fillId="0" borderId="0" xfId="104" applyNumberFormat="1" applyFont="1" applyAlignment="1">
      <alignment horizontal="center" vertical="center" wrapText="1"/>
      <protection/>
    </xf>
    <xf numFmtId="0" fontId="5" fillId="0" borderId="0" xfId="104" applyFont="1" applyAlignment="1">
      <alignment horizontal="center" vertical="center" wrapText="1"/>
      <protection/>
    </xf>
    <xf numFmtId="3" fontId="3" fillId="0" borderId="0" xfId="104" applyNumberFormat="1" applyFont="1" applyAlignment="1">
      <alignment horizontal="left" vertical="center"/>
      <protection/>
    </xf>
    <xf numFmtId="3" fontId="6" fillId="0" borderId="0" xfId="104" applyNumberFormat="1" applyFont="1" applyAlignment="1">
      <alignment horizontal="center" vertical="center" wrapText="1"/>
      <protection/>
    </xf>
    <xf numFmtId="0" fontId="6" fillId="0" borderId="0" xfId="104" applyFont="1" applyAlignment="1">
      <alignment horizontal="center" vertical="center" wrapText="1"/>
      <protection/>
    </xf>
    <xf numFmtId="0" fontId="7" fillId="0" borderId="0" xfId="104" applyFont="1" applyAlignment="1">
      <alignment horizontal="center" vertical="center" wrapText="1"/>
      <protection/>
    </xf>
    <xf numFmtId="0" fontId="2" fillId="0" borderId="0" xfId="104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" fontId="5" fillId="0" borderId="1" xfId="104" applyNumberFormat="1" applyFont="1" applyBorder="1" applyAlignment="1">
      <alignment horizontal="center" vertical="center" wrapText="1"/>
      <protection/>
    </xf>
    <xf numFmtId="4" fontId="5" fillId="0" borderId="22" xfId="104" applyNumberFormat="1" applyFont="1" applyBorder="1" applyAlignment="1">
      <alignment horizont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/>
      <protection/>
    </xf>
    <xf numFmtId="172" fontId="5" fillId="0" borderId="22" xfId="104" applyNumberFormat="1" applyFont="1" applyBorder="1" applyAlignment="1">
      <alignment horizontal="center" wrapText="1"/>
      <protection/>
    </xf>
    <xf numFmtId="173" fontId="7" fillId="0" borderId="0" xfId="104" applyNumberFormat="1" applyFont="1" applyAlignment="1">
      <alignment horizontal="center" vertical="center" wrapText="1"/>
      <protection/>
    </xf>
    <xf numFmtId="174" fontId="5" fillId="0" borderId="22" xfId="104" applyNumberFormat="1" applyFont="1" applyBorder="1" applyAlignment="1">
      <alignment horizontal="center" wrapText="1"/>
      <protection/>
    </xf>
    <xf numFmtId="0" fontId="6" fillId="0" borderId="0" xfId="104" applyFont="1" applyAlignment="1">
      <alignment horizontal="left" wrapText="1"/>
      <protection/>
    </xf>
    <xf numFmtId="4" fontId="6" fillId="0" borderId="0" xfId="104" applyNumberFormat="1" applyFont="1" applyBorder="1" applyAlignment="1">
      <alignment horizontal="center" wrapText="1"/>
      <protection/>
    </xf>
    <xf numFmtId="174" fontId="7" fillId="0" borderId="0" xfId="104" applyNumberFormat="1" applyFont="1" applyAlignment="1">
      <alignment horizontal="center" vertical="center" wrapText="1"/>
      <protection/>
    </xf>
    <xf numFmtId="174" fontId="5" fillId="0" borderId="23" xfId="104" applyNumberFormat="1" applyFont="1" applyBorder="1" applyAlignment="1">
      <alignment horizontal="center" wrapText="1"/>
      <protection/>
    </xf>
    <xf numFmtId="3" fontId="5" fillId="0" borderId="23" xfId="104" applyNumberFormat="1" applyFont="1" applyBorder="1" applyAlignment="1">
      <alignment horizontal="center" wrapText="1"/>
      <protection/>
    </xf>
    <xf numFmtId="174" fontId="6" fillId="0" borderId="0" xfId="104" applyNumberFormat="1" applyFont="1" applyBorder="1" applyAlignment="1">
      <alignment horizontal="center" wrapText="1"/>
      <protection/>
    </xf>
    <xf numFmtId="4" fontId="7" fillId="0" borderId="0" xfId="104" applyNumberFormat="1" applyFont="1" applyAlignment="1">
      <alignment horizontal="center" vertical="center" wrapText="1"/>
      <protection/>
    </xf>
    <xf numFmtId="0" fontId="7" fillId="0" borderId="0" xfId="104" applyFont="1" applyBorder="1" applyAlignment="1">
      <alignment horizontal="center" vertical="center" wrapText="1"/>
      <protection/>
    </xf>
    <xf numFmtId="3" fontId="6" fillId="0" borderId="0" xfId="104" applyNumberFormat="1" applyFont="1" applyAlignment="1">
      <alignment horizontal="left" vertical="center" wrapText="1"/>
      <protection/>
    </xf>
    <xf numFmtId="4" fontId="5" fillId="0" borderId="0" xfId="104" applyNumberFormat="1" applyFont="1" applyBorder="1" applyAlignment="1">
      <alignment horizontal="center" wrapText="1"/>
      <protection/>
    </xf>
    <xf numFmtId="4" fontId="5" fillId="0" borderId="1" xfId="104" applyNumberFormat="1" applyFont="1" applyFill="1" applyBorder="1" applyAlignment="1">
      <alignment horizontal="center" vertical="center" wrapText="1"/>
      <protection/>
    </xf>
    <xf numFmtId="4" fontId="5" fillId="0" borderId="0" xfId="104" applyNumberFormat="1" applyFont="1" applyAlignment="1">
      <alignment horizontal="center" vertical="center" wrapText="1"/>
      <protection/>
    </xf>
    <xf numFmtId="0" fontId="8" fillId="0" borderId="0" xfId="104" applyFont="1" applyAlignment="1">
      <alignment horizontal="center" vertical="center" wrapText="1"/>
      <protection/>
    </xf>
    <xf numFmtId="0" fontId="6" fillId="0" borderId="22" xfId="104" applyFont="1" applyBorder="1" applyAlignment="1">
      <alignment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9" fontId="5" fillId="0" borderId="1" xfId="104" applyNumberFormat="1" applyFont="1" applyBorder="1" applyAlignment="1">
      <alignment horizontal="center" vertical="center" wrapText="1"/>
      <protection/>
    </xf>
    <xf numFmtId="0" fontId="6" fillId="0" borderId="0" xfId="104" applyFont="1" applyBorder="1" applyAlignment="1">
      <alignment horizontal="justify" wrapText="1"/>
      <protection/>
    </xf>
    <xf numFmtId="0" fontId="6" fillId="0" borderId="0" xfId="104" applyFont="1" applyBorder="1" applyAlignment="1">
      <alignment horizontal="left" wrapText="1"/>
      <protection/>
    </xf>
    <xf numFmtId="0" fontId="6" fillId="0" borderId="0" xfId="104" applyFont="1" applyBorder="1" applyAlignment="1">
      <alignment horizontal="left" wrapText="1" indent="11"/>
      <protection/>
    </xf>
    <xf numFmtId="0" fontId="6" fillId="0" borderId="0" xfId="104" applyFont="1" applyBorder="1" applyAlignment="1">
      <alignment horizontal="left" wrapText="1" indent="3"/>
      <protection/>
    </xf>
    <xf numFmtId="0" fontId="6" fillId="0" borderId="0" xfId="104" applyFont="1" applyBorder="1" applyAlignment="1">
      <alignment horizontal="left" wrapText="1" indent="5"/>
      <protection/>
    </xf>
    <xf numFmtId="0" fontId="6" fillId="0" borderId="0" xfId="104" applyFont="1" applyBorder="1" applyAlignment="1">
      <alignment horizontal="left" vertical="center" wrapText="1"/>
      <protection/>
    </xf>
    <xf numFmtId="3" fontId="6" fillId="0" borderId="0" xfId="104" applyNumberFormat="1" applyFont="1" applyAlignment="1">
      <alignment horizontal="justify" vertical="center" wrapText="1"/>
      <protection/>
    </xf>
    <xf numFmtId="3" fontId="6" fillId="0" borderId="0" xfId="104" applyNumberFormat="1" applyFont="1" applyAlignment="1">
      <alignment horizontal="left" vertical="center" wrapText="1"/>
      <protection/>
    </xf>
    <xf numFmtId="3" fontId="8" fillId="0" borderId="0" xfId="104" applyNumberFormat="1" applyFont="1" applyAlignment="1">
      <alignment horizontal="left" vertical="center" wrapText="1"/>
      <protection/>
    </xf>
    <xf numFmtId="3" fontId="8" fillId="0" borderId="0" xfId="104" applyNumberFormat="1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justify" vertical="center" wrapText="1"/>
      <protection/>
    </xf>
    <xf numFmtId="0" fontId="5" fillId="0" borderId="1" xfId="104" applyFont="1" applyFill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left" vertical="center" wrapText="1"/>
      <protection/>
    </xf>
    <xf numFmtId="0" fontId="9" fillId="0" borderId="24" xfId="104" applyFont="1" applyBorder="1" applyAlignment="1">
      <alignment horizontal="left" wrapText="1"/>
      <protection/>
    </xf>
  </cellXfs>
  <cellStyles count="148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50%" xfId="44"/>
    <cellStyle name="60% - Акцент1" xfId="45"/>
    <cellStyle name="60% - Акцент1 2" xfId="46"/>
    <cellStyle name="60% - Акцент2" xfId="47"/>
    <cellStyle name="60% - Акцент2 2" xfId="48"/>
    <cellStyle name="60% - Акцент3" xfId="49"/>
    <cellStyle name="60% - Акцент3 2" xfId="50"/>
    <cellStyle name="60% - Акцент4" xfId="51"/>
    <cellStyle name="60% - Акцент4 2" xfId="52"/>
    <cellStyle name="60% - Акцент5" xfId="53"/>
    <cellStyle name="60% - Акцент5 2" xfId="54"/>
    <cellStyle name="60% - Акцент6" xfId="55"/>
    <cellStyle name="60% - Акцент6 2" xfId="56"/>
    <cellStyle name="75%" xfId="57"/>
    <cellStyle name="Comma [0]_Avtodet1" xfId="58"/>
    <cellStyle name="Comma_Avtodet1" xfId="59"/>
    <cellStyle name="Currency [0]_Avtodet1" xfId="60"/>
    <cellStyle name="Currency_Avtodet1" xfId="61"/>
    <cellStyle name="Normal_ASUS" xfId="62"/>
    <cellStyle name="normбlnм_laroux" xfId="63"/>
    <cellStyle name="normбlnн_laroux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Беззащитный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Защитный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3" xfId="105"/>
    <cellStyle name="Обычный 3" xfId="106"/>
    <cellStyle name="Обычный 3 2" xfId="107"/>
    <cellStyle name="Обычный 4" xfId="108"/>
    <cellStyle name="Обычный 4 2" xfId="109"/>
    <cellStyle name="Обычный 5" xfId="110"/>
    <cellStyle name="Обычный 6" xfId="111"/>
    <cellStyle name="Обычный 7" xfId="112"/>
    <cellStyle name="Обычный 8" xfId="113"/>
    <cellStyle name="Плохой" xfId="114"/>
    <cellStyle name="Плохой 2" xfId="115"/>
    <cellStyle name="Поле ввода" xfId="116"/>
    <cellStyle name="Пояснение" xfId="117"/>
    <cellStyle name="Пояснение 2" xfId="118"/>
    <cellStyle name="Примечание" xfId="119"/>
    <cellStyle name="Примечание 2" xfId="120"/>
    <cellStyle name="Percent" xfId="121"/>
    <cellStyle name="Связанная ячейка" xfId="122"/>
    <cellStyle name="Связанная ячейка 2" xfId="123"/>
    <cellStyle name="Стиль 1" xfId="124"/>
    <cellStyle name="Текст предупреждения" xfId="125"/>
    <cellStyle name="Текст предупреждения 2" xfId="126"/>
    <cellStyle name="Тысячи [0]_PR_KOMPL" xfId="127"/>
    <cellStyle name="Тысячи_мес" xfId="128"/>
    <cellStyle name="Comma" xfId="129"/>
    <cellStyle name="Comma [0]" xfId="130"/>
    <cellStyle name="Финансовый 2" xfId="131"/>
    <cellStyle name="Финансовый 3" xfId="132"/>
    <cellStyle name="Финансовый 4" xfId="133"/>
    <cellStyle name="Хороший" xfId="134"/>
    <cellStyle name="Хороший 2" xfId="135"/>
    <cellStyle name="㼿" xfId="136"/>
    <cellStyle name="㼿?" xfId="137"/>
    <cellStyle name="㼿㼿" xfId="138"/>
    <cellStyle name="㼿㼿 2" xfId="139"/>
    <cellStyle name="㼿㼿 3" xfId="140"/>
    <cellStyle name="㼿㼿?" xfId="141"/>
    <cellStyle name="㼿㼿? 2" xfId="142"/>
    <cellStyle name="㼿㼿? 3" xfId="143"/>
    <cellStyle name="㼿㼿㼿" xfId="144"/>
    <cellStyle name="㼿㼿㼿 2" xfId="145"/>
    <cellStyle name="㼿㼿㼿 3" xfId="146"/>
    <cellStyle name="㼿㼿㼿?" xfId="147"/>
    <cellStyle name="㼿㼿㼿? 2" xfId="148"/>
    <cellStyle name="㼿㼿㼿? 3" xfId="149"/>
    <cellStyle name="㼿㼿㼿? 4" xfId="150"/>
    <cellStyle name="㼿㼿㼿㼿" xfId="151"/>
    <cellStyle name="㼿㼿㼿㼿?" xfId="152"/>
    <cellStyle name="㼿㼿㼿㼿㼿" xfId="153"/>
    <cellStyle name="㼿㼿㼿㼿㼿?" xfId="154"/>
    <cellStyle name="㼿㼿㼿㼿㼿㼿" xfId="155"/>
    <cellStyle name="㼿㼿㼿㼿㼿㼿?" xfId="156"/>
    <cellStyle name="㼿㼿㼿㼿㼿㼿㼿" xfId="157"/>
    <cellStyle name="㼿㼿㼿㼿㼿㼿㼿㼿" xfId="158"/>
    <cellStyle name="㼿㼿㼿㼿㼿㼿㼿㼿㼿" xfId="159"/>
    <cellStyle name="㼿㼿㼿㼿㼿㼿㼿㼿㼿㼿" xfId="160"/>
    <cellStyle name="㼿㼿㼿㼿㼿㼿㼿㼿㼿㼿㼿㼿㼿㼿㼿㼿㼿㼿㼿㼿㼿㼿㼿㼿㼿㼿㼿㼿㼿" xfId="161"/>
  </cellStyles>
  <dxfs count="9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3;&#1077;&#1088;&#1077;&#1075;&#1091;&#1083;&#1080;&#1088;&#1091;&#1077;&#1084;&#1099;&#1077;%20&#1094;&#1077;&#1085;&#1099;\11%20&#1053;&#1086;&#1103;&#1073;&#1088;&#1100;%202018\&#1056;&#1072;&#1089;&#1095;&#1077;&#1090;\&#1056;&#1072;&#1089;&#1095;&#1077;&#1090;%20&#1085;&#1077;&#1088;&#1077;&#1075;.&#1094;&#1077;&#1085;_&#1085;&#1086;&#1103;&#1073;&#1088;&#1100;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YAZH~1\AppData\Local\Temp\sr_0v055776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4;&#1090;&#1095;&#1077;&#1090;&#1099;\&#1053;&#1055;%20&#1057;&#1086;&#1074;&#1077;&#1090;%20&#1088;&#1099;&#1085;&#1082;&#1072;\12%20&#1044;&#1077;&#1082;&#1072;&#1073;&#1088;&#1100;%202018\&#1044;&#1077;&#1082;&#1072;&#1073;&#1088;&#1100;%202018_&#1076;&#1086;%2016%20&#1095;&#1080;&#1089;&#1083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98"/>
      <sheetName val="99"/>
      <sheetName val="99а"/>
      <sheetName val="100"/>
      <sheetName val="100а"/>
      <sheetName val="100б"/>
    </sheetNames>
    <sheetDataSet>
      <sheetData sheetId="6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 t="str">
            <v>4</v>
          </cell>
        </row>
        <row r="6">
          <cell r="A6" t="str">
            <v>1,2</v>
          </cell>
        </row>
        <row r="7">
          <cell r="A7" t="str">
            <v>1,3</v>
          </cell>
        </row>
        <row r="8">
          <cell r="A8" t="str">
            <v>1,4</v>
          </cell>
        </row>
        <row r="9">
          <cell r="A9" t="str">
            <v>2,3</v>
          </cell>
        </row>
        <row r="10">
          <cell r="A10" t="str">
            <v>2,4</v>
          </cell>
        </row>
        <row r="11">
          <cell r="A11" t="str">
            <v>3,4</v>
          </cell>
        </row>
        <row r="12">
          <cell r="A12" t="str">
            <v>1,2,3</v>
          </cell>
        </row>
        <row r="13">
          <cell r="A13" t="str">
            <v>1,2,4</v>
          </cell>
        </row>
        <row r="14">
          <cell r="A14" t="str">
            <v>1,3,4</v>
          </cell>
        </row>
        <row r="15">
          <cell r="A15" t="str">
            <v>2,3,4</v>
          </cell>
        </row>
        <row r="16">
          <cell r="A16" t="str">
            <v>1,2,3,4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2"/>
  <sheetViews>
    <sheetView tabSelected="1" zoomScale="80" zoomScaleNormal="80" zoomScalePageLayoutView="0" workbookViewId="0" topLeftCell="A1">
      <selection activeCell="J5" sqref="J5"/>
    </sheetView>
  </sheetViews>
  <sheetFormatPr defaultColWidth="9.140625" defaultRowHeight="15" outlineLevelRow="1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2.7109375" style="8" bestFit="1" customWidth="1"/>
    <col min="13" max="13" width="21.281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0" t="s">
        <v>1</v>
      </c>
      <c r="B3" s="30"/>
      <c r="C3" s="30"/>
      <c r="D3" s="30"/>
      <c r="E3" s="30"/>
      <c r="F3" s="30"/>
      <c r="G3" s="30"/>
      <c r="H3" s="30"/>
    </row>
    <row r="4" spans="1:5" ht="15.75">
      <c r="A4" s="7"/>
      <c r="B4" s="7"/>
      <c r="C4" s="9"/>
      <c r="D4" s="9"/>
      <c r="E4" s="9"/>
    </row>
    <row r="5" spans="1:8" ht="44.25" customHeight="1">
      <c r="A5" s="30" t="s">
        <v>2</v>
      </c>
      <c r="B5" s="30"/>
      <c r="C5" s="30"/>
      <c r="D5" s="30"/>
      <c r="E5" s="30"/>
      <c r="F5" s="30"/>
      <c r="G5" s="30"/>
      <c r="H5" s="30"/>
    </row>
    <row r="6" spans="1:8" ht="21" customHeight="1">
      <c r="A6" s="31" t="s">
        <v>3</v>
      </c>
      <c r="B6" s="31"/>
      <c r="C6" s="31"/>
      <c r="D6" s="31"/>
      <c r="E6" s="31"/>
      <c r="F6" s="31"/>
      <c r="G6" s="31"/>
      <c r="H6" s="31"/>
    </row>
    <row r="7" spans="1:9" ht="17.25" customHeight="1">
      <c r="A7" s="32" t="s">
        <v>4</v>
      </c>
      <c r="B7" s="32"/>
      <c r="C7" s="32"/>
      <c r="D7" s="32"/>
      <c r="E7" s="32" t="s">
        <v>5</v>
      </c>
      <c r="F7" s="32"/>
      <c r="G7" s="32"/>
      <c r="H7" s="32"/>
      <c r="I7" s="4"/>
    </row>
    <row r="8" spans="1:9" ht="15.75">
      <c r="A8" s="32"/>
      <c r="B8" s="32"/>
      <c r="C8" s="32"/>
      <c r="D8" s="32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3" t="s">
        <v>10</v>
      </c>
      <c r="B9" s="33"/>
      <c r="C9" s="33"/>
      <c r="D9" s="33"/>
      <c r="E9" s="11">
        <v>3619.0299999999997</v>
      </c>
      <c r="F9" s="11">
        <v>4399.07</v>
      </c>
      <c r="G9" s="11">
        <v>5328.87</v>
      </c>
      <c r="H9" s="11">
        <v>5899.08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4" t="s">
        <v>11</v>
      </c>
      <c r="B11" s="34"/>
      <c r="C11" s="34"/>
      <c r="D11" s="34"/>
      <c r="E11" s="34"/>
      <c r="F11" s="34"/>
      <c r="G11" s="34"/>
      <c r="H11" s="12">
        <v>2238.4199999999996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4" t="s">
        <v>12</v>
      </c>
      <c r="B13" s="34"/>
      <c r="C13" s="34"/>
      <c r="D13" s="34"/>
      <c r="E13" s="34"/>
      <c r="F13" s="34"/>
      <c r="G13" s="34"/>
      <c r="H13" s="34"/>
    </row>
    <row r="14" spans="1:8" ht="26.25" customHeight="1">
      <c r="A14" s="35" t="s">
        <v>13</v>
      </c>
      <c r="B14" s="35"/>
      <c r="C14" s="35"/>
      <c r="D14" s="35"/>
      <c r="E14" s="35"/>
      <c r="F14" s="35"/>
      <c r="G14" s="35"/>
      <c r="H14" s="12">
        <v>1057.13</v>
      </c>
    </row>
    <row r="15" spans="1:8" ht="26.25" customHeight="1">
      <c r="A15" s="35" t="s">
        <v>14</v>
      </c>
      <c r="B15" s="35"/>
      <c r="C15" s="35"/>
      <c r="D15" s="35"/>
      <c r="E15" s="35"/>
      <c r="F15" s="35"/>
      <c r="G15" s="35"/>
      <c r="H15" s="12">
        <v>817829.33</v>
      </c>
    </row>
    <row r="16" spans="1:10" ht="33" customHeight="1">
      <c r="A16" s="35" t="s">
        <v>15</v>
      </c>
      <c r="B16" s="35"/>
      <c r="C16" s="35"/>
      <c r="D16" s="35"/>
      <c r="E16" s="35"/>
      <c r="F16" s="35"/>
      <c r="G16" s="35"/>
      <c r="H16" s="15">
        <v>0.001446008944171606</v>
      </c>
      <c r="J16" s="16"/>
    </row>
    <row r="17" spans="1:8" ht="26.25" customHeight="1">
      <c r="A17" s="35" t="s">
        <v>16</v>
      </c>
      <c r="B17" s="35"/>
      <c r="C17" s="35"/>
      <c r="D17" s="35"/>
      <c r="E17" s="35"/>
      <c r="F17" s="35"/>
      <c r="G17" s="35"/>
      <c r="H17" s="17">
        <v>868.762</v>
      </c>
    </row>
    <row r="18" spans="1:8" ht="39.75" customHeight="1">
      <c r="A18" s="35" t="s">
        <v>17</v>
      </c>
      <c r="B18" s="35"/>
      <c r="C18" s="35"/>
      <c r="D18" s="35"/>
      <c r="E18" s="35"/>
      <c r="F18" s="35"/>
      <c r="G18" s="35"/>
      <c r="H18" s="17">
        <v>48.438</v>
      </c>
    </row>
    <row r="19" spans="1:9" ht="36.75" customHeight="1">
      <c r="A19" s="35" t="s">
        <v>18</v>
      </c>
      <c r="B19" s="35"/>
      <c r="C19" s="35"/>
      <c r="D19" s="35"/>
      <c r="E19" s="35"/>
      <c r="F19" s="35"/>
      <c r="G19" s="35"/>
      <c r="H19" s="17">
        <f>SUM(E21:E25)</f>
        <v>295.57999013421284</v>
      </c>
      <c r="I19" s="18" t="s">
        <v>19</v>
      </c>
    </row>
    <row r="20" spans="1:8" ht="17.25" customHeight="1">
      <c r="A20" s="35" t="s">
        <v>20</v>
      </c>
      <c r="B20" s="35"/>
      <c r="C20" s="14"/>
      <c r="D20" s="14"/>
      <c r="E20" s="14"/>
      <c r="F20" s="14"/>
      <c r="G20" s="14"/>
      <c r="H20" s="19"/>
    </row>
    <row r="21" spans="1:13" ht="15.75" customHeight="1">
      <c r="A21" s="36" t="s">
        <v>21</v>
      </c>
      <c r="B21" s="36"/>
      <c r="C21" s="36"/>
      <c r="D21" s="36"/>
      <c r="E21" s="17">
        <v>28.127985034213268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6" t="s">
        <v>22</v>
      </c>
      <c r="B22" s="36"/>
      <c r="C22" s="36"/>
      <c r="D22" s="36"/>
      <c r="E22" s="21">
        <v>213.87313419999955</v>
      </c>
      <c r="G22" s="8"/>
      <c r="H22" s="8"/>
      <c r="I22" s="8"/>
      <c r="K22" s="7"/>
      <c r="L22" s="7"/>
      <c r="M22" s="7"/>
    </row>
    <row r="23" spans="1:13" ht="15.75" customHeight="1">
      <c r="A23" s="36" t="s">
        <v>23</v>
      </c>
      <c r="B23" s="36"/>
      <c r="C23" s="36"/>
      <c r="D23" s="36"/>
      <c r="E23" s="21">
        <v>53.57887090000002</v>
      </c>
      <c r="G23" s="8"/>
      <c r="H23" s="8"/>
      <c r="I23" s="8"/>
      <c r="K23" s="7"/>
      <c r="L23" s="7"/>
      <c r="M23" s="7"/>
    </row>
    <row r="24" spans="1:13" ht="15.75" customHeight="1">
      <c r="A24" s="36" t="s">
        <v>24</v>
      </c>
      <c r="B24" s="36"/>
      <c r="C24" s="36"/>
      <c r="D24" s="36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6" t="s">
        <v>25</v>
      </c>
      <c r="B25" s="36"/>
      <c r="C25" s="36"/>
      <c r="D25" s="36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5" t="s">
        <v>26</v>
      </c>
      <c r="B26" s="35"/>
      <c r="C26" s="35"/>
      <c r="D26" s="35"/>
      <c r="E26" s="35"/>
      <c r="F26" s="35"/>
      <c r="G26" s="35"/>
      <c r="H26" s="17">
        <v>347.0427</v>
      </c>
    </row>
    <row r="27" spans="1:9" ht="34.5" customHeight="1">
      <c r="A27" s="35" t="s">
        <v>27</v>
      </c>
      <c r="B27" s="35"/>
      <c r="C27" s="35"/>
      <c r="D27" s="35"/>
      <c r="E27" s="35"/>
      <c r="F27" s="35"/>
      <c r="G27" s="35"/>
      <c r="H27" s="21">
        <f>D29+D33</f>
        <v>10918.104999999998</v>
      </c>
      <c r="I27" s="18" t="s">
        <v>19</v>
      </c>
    </row>
    <row r="28" spans="1:9" ht="18.75" customHeight="1">
      <c r="A28" s="35" t="s">
        <v>20</v>
      </c>
      <c r="B28" s="35"/>
      <c r="C28" s="14"/>
      <c r="D28" s="14"/>
      <c r="E28" s="14"/>
      <c r="F28" s="14"/>
      <c r="G28" s="14"/>
      <c r="H28" s="23"/>
      <c r="I28" s="18"/>
    </row>
    <row r="29" spans="1:13" ht="15.75" customHeight="1">
      <c r="A29" s="37" t="s">
        <v>28</v>
      </c>
      <c r="B29" s="37"/>
      <c r="C29" s="37"/>
      <c r="D29" s="17">
        <f>SUM(D30:D32)</f>
        <v>2.887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8" t="s">
        <v>29</v>
      </c>
      <c r="B30" s="38"/>
      <c r="C30" s="38"/>
      <c r="D30" s="17">
        <v>0.803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8" t="s">
        <v>30</v>
      </c>
      <c r="B31" s="38"/>
      <c r="C31" s="38"/>
      <c r="D31" s="17">
        <v>1.293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8" t="s">
        <v>31</v>
      </c>
      <c r="B32" s="38"/>
      <c r="C32" s="38"/>
      <c r="D32" s="17">
        <v>0.791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7" t="s">
        <v>32</v>
      </c>
      <c r="B33" s="37"/>
      <c r="C33" s="37"/>
      <c r="D33" s="17">
        <f>SUM(D34:D35)</f>
        <v>10915.217999999997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8" t="s">
        <v>29</v>
      </c>
      <c r="B34" s="38"/>
      <c r="C34" s="38"/>
      <c r="D34" s="17">
        <v>3505.5039999999935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8" t="s">
        <v>31</v>
      </c>
      <c r="B35" s="38"/>
      <c r="C35" s="38"/>
      <c r="D35" s="17">
        <v>7409.7140000000045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5" t="s">
        <v>33</v>
      </c>
      <c r="B36" s="35"/>
      <c r="C36" s="35"/>
      <c r="D36" s="35"/>
      <c r="E36" s="35"/>
      <c r="F36" s="35"/>
      <c r="G36" s="35"/>
      <c r="H36" s="17">
        <v>515459.752</v>
      </c>
      <c r="I36" s="8"/>
      <c r="K36" s="7"/>
      <c r="L36" s="7"/>
      <c r="M36" s="7"/>
    </row>
    <row r="37" spans="1:13" ht="36.75" customHeight="1">
      <c r="A37" s="35" t="s">
        <v>34</v>
      </c>
      <c r="B37" s="35"/>
      <c r="C37" s="35"/>
      <c r="D37" s="35"/>
      <c r="E37" s="35"/>
      <c r="F37" s="35"/>
      <c r="G37" s="35"/>
      <c r="H37" s="17">
        <v>33068.727</v>
      </c>
      <c r="I37" s="8"/>
      <c r="K37" s="7"/>
      <c r="L37" s="7"/>
      <c r="M37" s="7"/>
    </row>
    <row r="38" spans="1:9" ht="39" customHeight="1">
      <c r="A38" s="35" t="s">
        <v>35</v>
      </c>
      <c r="B38" s="35"/>
      <c r="C38" s="35"/>
      <c r="D38" s="35"/>
      <c r="E38" s="35"/>
      <c r="F38" s="35"/>
      <c r="G38" s="35"/>
      <c r="H38" s="17">
        <f>SUM(E40:E44)</f>
        <v>163430.66399999993</v>
      </c>
      <c r="I38" s="18" t="s">
        <v>19</v>
      </c>
    </row>
    <row r="39" spans="1:9" ht="16.5" customHeight="1">
      <c r="A39" s="35" t="s">
        <v>20</v>
      </c>
      <c r="B39" s="35"/>
      <c r="C39" s="14"/>
      <c r="D39" s="14"/>
      <c r="E39" s="14"/>
      <c r="F39" s="14"/>
      <c r="G39" s="14"/>
      <c r="H39" s="23"/>
      <c r="I39" s="18"/>
    </row>
    <row r="40" spans="1:13" ht="15.75" customHeight="1">
      <c r="A40" s="36" t="s">
        <v>36</v>
      </c>
      <c r="B40" s="36"/>
      <c r="C40" s="36"/>
      <c r="D40" s="36"/>
      <c r="E40" s="17">
        <v>10918.104999999998</v>
      </c>
      <c r="G40" s="8"/>
      <c r="H40" s="8"/>
      <c r="I40" s="8"/>
      <c r="K40" s="7"/>
      <c r="L40" s="7"/>
      <c r="M40" s="7"/>
    </row>
    <row r="41" spans="1:13" ht="15.75" customHeight="1">
      <c r="A41" s="36" t="s">
        <v>37</v>
      </c>
      <c r="B41" s="36"/>
      <c r="C41" s="36"/>
      <c r="D41" s="36"/>
      <c r="E41" s="21">
        <v>117982.04699999987</v>
      </c>
      <c r="G41" s="8"/>
      <c r="H41" s="8"/>
      <c r="I41" s="8"/>
      <c r="K41" s="7"/>
      <c r="L41" s="7"/>
      <c r="M41" s="7"/>
    </row>
    <row r="42" spans="1:13" ht="15.75" customHeight="1">
      <c r="A42" s="36" t="s">
        <v>38</v>
      </c>
      <c r="B42" s="36"/>
      <c r="C42" s="36"/>
      <c r="D42" s="36"/>
      <c r="E42" s="21">
        <v>34530.51200000005</v>
      </c>
      <c r="G42" s="8"/>
      <c r="H42" s="8"/>
      <c r="I42" s="8"/>
      <c r="K42" s="7"/>
      <c r="L42" s="7"/>
      <c r="M42" s="7"/>
    </row>
    <row r="43" spans="1:13" ht="15.75" customHeight="1">
      <c r="A43" s="36" t="s">
        <v>39</v>
      </c>
      <c r="B43" s="36"/>
      <c r="C43" s="36"/>
      <c r="D43" s="36"/>
      <c r="E43" s="22">
        <v>0</v>
      </c>
      <c r="G43" s="8"/>
      <c r="H43" s="8"/>
      <c r="I43" s="8"/>
      <c r="K43" s="7"/>
      <c r="L43" s="7"/>
      <c r="M43" s="7"/>
    </row>
    <row r="44" spans="1:13" ht="15.75" customHeight="1">
      <c r="A44" s="36" t="s">
        <v>40</v>
      </c>
      <c r="B44" s="36"/>
      <c r="C44" s="36"/>
      <c r="D44" s="36"/>
      <c r="E44" s="22">
        <v>0</v>
      </c>
      <c r="G44" s="8"/>
      <c r="H44" s="8"/>
      <c r="I44" s="8"/>
      <c r="K44" s="7"/>
      <c r="L44" s="7"/>
      <c r="M44" s="7"/>
    </row>
    <row r="45" spans="1:13" ht="15.75">
      <c r="A45" s="35" t="s">
        <v>41</v>
      </c>
      <c r="B45" s="35"/>
      <c r="C45" s="35"/>
      <c r="D45" s="35"/>
      <c r="E45" s="35"/>
      <c r="F45" s="35"/>
      <c r="G45" s="35"/>
      <c r="H45" s="17">
        <v>195211.5</v>
      </c>
      <c r="I45" s="8"/>
      <c r="K45" s="7"/>
      <c r="L45" s="7"/>
      <c r="M45" s="7"/>
    </row>
    <row r="46" spans="1:13" ht="36" customHeight="1">
      <c r="A46" s="35" t="s">
        <v>42</v>
      </c>
      <c r="B46" s="35"/>
      <c r="C46" s="35"/>
      <c r="D46" s="35"/>
      <c r="E46" s="35"/>
      <c r="F46" s="35"/>
      <c r="G46" s="35"/>
      <c r="H46" s="12">
        <v>-1.3</v>
      </c>
      <c r="I46" s="8"/>
      <c r="K46" s="7"/>
      <c r="L46" s="7"/>
      <c r="M46" s="7"/>
    </row>
    <row r="47" spans="1:13" ht="21" customHeight="1">
      <c r="A47" s="14"/>
      <c r="B47" s="14"/>
      <c r="C47" s="14"/>
      <c r="D47" s="14"/>
      <c r="E47" s="14"/>
      <c r="F47" s="14"/>
      <c r="G47" s="14"/>
      <c r="H47" s="23"/>
      <c r="I47" s="8"/>
      <c r="K47" s="7"/>
      <c r="L47" s="7"/>
      <c r="M47" s="7"/>
    </row>
    <row r="48" spans="1:8" ht="46.5" customHeight="1">
      <c r="A48" s="30" t="s">
        <v>43</v>
      </c>
      <c r="B48" s="30"/>
      <c r="C48" s="30"/>
      <c r="D48" s="30"/>
      <c r="E48" s="30"/>
      <c r="F48" s="30"/>
      <c r="G48" s="30"/>
      <c r="H48" s="30"/>
    </row>
    <row r="49" spans="1:8" ht="17.25" customHeight="1">
      <c r="A49" s="34" t="s">
        <v>44</v>
      </c>
      <c r="B49" s="34"/>
      <c r="C49" s="34"/>
      <c r="D49" s="34"/>
      <c r="E49" s="34"/>
      <c r="F49" s="34"/>
      <c r="G49" s="34"/>
      <c r="H49" s="34"/>
    </row>
    <row r="50" spans="1:9" ht="15.75" customHeight="1">
      <c r="A50" s="32" t="s">
        <v>45</v>
      </c>
      <c r="B50" s="32" t="s">
        <v>4</v>
      </c>
      <c r="C50" s="32"/>
      <c r="D50" s="32"/>
      <c r="E50" s="32" t="s">
        <v>5</v>
      </c>
      <c r="F50" s="32"/>
      <c r="G50" s="32"/>
      <c r="H50" s="32"/>
      <c r="I50" s="9"/>
    </row>
    <row r="51" spans="1:9" ht="15.75">
      <c r="A51" s="32"/>
      <c r="B51" s="32"/>
      <c r="C51" s="32"/>
      <c r="D51" s="32"/>
      <c r="E51" s="10" t="s">
        <v>6</v>
      </c>
      <c r="F51" s="10" t="s">
        <v>7</v>
      </c>
      <c r="G51" s="10" t="s">
        <v>8</v>
      </c>
      <c r="H51" s="10" t="s">
        <v>9</v>
      </c>
      <c r="I51" s="9"/>
    </row>
    <row r="52" spans="1:9" ht="15.75">
      <c r="A52" s="10" t="s">
        <v>46</v>
      </c>
      <c r="B52" s="32" t="s">
        <v>10</v>
      </c>
      <c r="C52" s="32"/>
      <c r="D52" s="32"/>
      <c r="E52" s="11">
        <v>2294.77</v>
      </c>
      <c r="F52" s="11">
        <v>3074.81</v>
      </c>
      <c r="G52" s="11">
        <v>4004.61</v>
      </c>
      <c r="H52" s="11">
        <v>4574.820000000001</v>
      </c>
      <c r="I52" s="9"/>
    </row>
    <row r="53" spans="1:9" ht="15.75">
      <c r="A53" s="10" t="s">
        <v>47</v>
      </c>
      <c r="B53" s="32" t="s">
        <v>10</v>
      </c>
      <c r="C53" s="32"/>
      <c r="D53" s="32"/>
      <c r="E53" s="11">
        <v>3820.5599999999995</v>
      </c>
      <c r="F53" s="11">
        <v>4600.6</v>
      </c>
      <c r="G53" s="11">
        <v>5530.4</v>
      </c>
      <c r="H53" s="11">
        <v>6100.610000000001</v>
      </c>
      <c r="I53" s="9"/>
    </row>
    <row r="54" spans="1:9" ht="15.75">
      <c r="A54" s="10" t="s">
        <v>48</v>
      </c>
      <c r="B54" s="32" t="s">
        <v>10</v>
      </c>
      <c r="C54" s="32"/>
      <c r="D54" s="32"/>
      <c r="E54" s="11">
        <v>7531.48</v>
      </c>
      <c r="F54" s="11">
        <v>8311.52</v>
      </c>
      <c r="G54" s="11">
        <v>9241.32</v>
      </c>
      <c r="H54" s="11">
        <v>9811.53</v>
      </c>
      <c r="I54" s="9"/>
    </row>
    <row r="55" spans="1:7" ht="15.75">
      <c r="A55" s="7"/>
      <c r="B55" s="7"/>
      <c r="C55" s="9"/>
      <c r="D55" s="7"/>
      <c r="E55" s="4"/>
      <c r="G55" s="7"/>
    </row>
    <row r="56" spans="1:8" ht="17.25" customHeight="1">
      <c r="A56" s="39" t="s">
        <v>49</v>
      </c>
      <c r="B56" s="39"/>
      <c r="C56" s="39"/>
      <c r="D56" s="39"/>
      <c r="E56" s="39"/>
      <c r="F56" s="39"/>
      <c r="G56" s="39"/>
      <c r="H56" s="39"/>
    </row>
    <row r="57" spans="1:9" ht="15.75">
      <c r="A57" s="32" t="s">
        <v>45</v>
      </c>
      <c r="B57" s="32" t="s">
        <v>4</v>
      </c>
      <c r="C57" s="32"/>
      <c r="D57" s="32"/>
      <c r="E57" s="32" t="s">
        <v>5</v>
      </c>
      <c r="F57" s="32"/>
      <c r="G57" s="32"/>
      <c r="H57" s="32"/>
      <c r="I57" s="9"/>
    </row>
    <row r="58" spans="1:9" ht="17.25" customHeight="1">
      <c r="A58" s="32"/>
      <c r="B58" s="32"/>
      <c r="C58" s="32"/>
      <c r="D58" s="32"/>
      <c r="E58" s="10" t="s">
        <v>6</v>
      </c>
      <c r="F58" s="10" t="s">
        <v>7</v>
      </c>
      <c r="G58" s="10" t="s">
        <v>8</v>
      </c>
      <c r="H58" s="10" t="s">
        <v>9</v>
      </c>
      <c r="I58" s="9"/>
    </row>
    <row r="59" spans="1:9" ht="15.75">
      <c r="A59" s="10" t="s">
        <v>46</v>
      </c>
      <c r="B59" s="32" t="s">
        <v>10</v>
      </c>
      <c r="C59" s="32"/>
      <c r="D59" s="32"/>
      <c r="E59" s="11">
        <v>2294.77</v>
      </c>
      <c r="F59" s="11">
        <v>3074.81</v>
      </c>
      <c r="G59" s="11">
        <v>4004.61</v>
      </c>
      <c r="H59" s="11">
        <v>4574.820000000001</v>
      </c>
      <c r="I59" s="9"/>
    </row>
    <row r="60" spans="1:13" ht="15.75">
      <c r="A60" s="10" t="s">
        <v>50</v>
      </c>
      <c r="B60" s="32" t="s">
        <v>10</v>
      </c>
      <c r="C60" s="32"/>
      <c r="D60" s="32"/>
      <c r="E60" s="11">
        <v>5602.33</v>
      </c>
      <c r="F60" s="11">
        <v>6382.370000000001</v>
      </c>
      <c r="G60" s="11">
        <v>7312.17</v>
      </c>
      <c r="H60" s="11">
        <v>7882.380000000001</v>
      </c>
      <c r="I60" s="9"/>
      <c r="J60" s="24"/>
      <c r="K60" s="24"/>
      <c r="L60" s="24"/>
      <c r="M60" s="24"/>
    </row>
    <row r="61" spans="1:11" ht="15.75">
      <c r="A61" s="7"/>
      <c r="B61" s="7"/>
      <c r="C61" s="9"/>
      <c r="D61" s="9"/>
      <c r="E61" s="9"/>
      <c r="J61" s="25"/>
      <c r="K61" s="25"/>
    </row>
    <row r="62" spans="1:11" ht="67.5" customHeight="1">
      <c r="A62" s="40" t="s">
        <v>51</v>
      </c>
      <c r="B62" s="40"/>
      <c r="C62" s="40"/>
      <c r="D62" s="40"/>
      <c r="E62" s="40"/>
      <c r="F62" s="40"/>
      <c r="G62" s="40"/>
      <c r="H62" s="40"/>
      <c r="J62" s="25"/>
      <c r="K62" s="25"/>
    </row>
    <row r="63" spans="1:8" ht="15.75">
      <c r="A63" s="41" t="s">
        <v>52</v>
      </c>
      <c r="B63" s="41"/>
      <c r="C63" s="41"/>
      <c r="D63" s="41"/>
      <c r="E63" s="41"/>
      <c r="F63" s="41"/>
      <c r="G63" s="41"/>
      <c r="H63" s="41"/>
    </row>
    <row r="64" spans="1:8" ht="15.75">
      <c r="A64" s="26"/>
      <c r="B64" s="26"/>
      <c r="C64" s="26"/>
      <c r="D64" s="26"/>
      <c r="E64" s="26"/>
      <c r="F64" s="26"/>
      <c r="G64" s="26"/>
      <c r="H64" s="26"/>
    </row>
    <row r="65" spans="1:8" ht="15.75" hidden="1" outlineLevel="1">
      <c r="A65" s="42" t="s">
        <v>53</v>
      </c>
      <c r="B65" s="42"/>
      <c r="C65" s="42"/>
      <c r="D65" s="42"/>
      <c r="E65" s="42"/>
      <c r="F65" s="42"/>
      <c r="G65" s="42"/>
      <c r="H65" s="42"/>
    </row>
    <row r="66" spans="1:8" ht="15.75" hidden="1" outlineLevel="1">
      <c r="A66" s="43" t="s">
        <v>54</v>
      </c>
      <c r="B66" s="43"/>
      <c r="C66" s="43"/>
      <c r="D66" s="43"/>
      <c r="E66" s="43"/>
      <c r="F66" s="43"/>
      <c r="G66" s="43"/>
      <c r="H66" s="43"/>
    </row>
    <row r="67" spans="1:8" ht="40.5" customHeight="1" hidden="1" outlineLevel="1">
      <c r="A67" s="44" t="s">
        <v>11</v>
      </c>
      <c r="B67" s="44"/>
      <c r="C67" s="44"/>
      <c r="D67" s="44"/>
      <c r="E67" s="44"/>
      <c r="F67" s="44"/>
      <c r="G67" s="44"/>
      <c r="H67" s="12">
        <f>ROUND(H70+H71*H72,2)</f>
        <v>1899.02</v>
      </c>
    </row>
    <row r="68" spans="1:5" ht="15.75" hidden="1" outlineLevel="1">
      <c r="A68" s="7"/>
      <c r="B68" s="7"/>
      <c r="C68" s="13"/>
      <c r="D68" s="13"/>
      <c r="E68" s="13"/>
    </row>
    <row r="69" spans="1:8" ht="33.75" customHeight="1" hidden="1" outlineLevel="1">
      <c r="A69" s="44" t="s">
        <v>12</v>
      </c>
      <c r="B69" s="44"/>
      <c r="C69" s="44"/>
      <c r="D69" s="44"/>
      <c r="E69" s="44"/>
      <c r="F69" s="44"/>
      <c r="G69" s="44"/>
      <c r="H69" s="44"/>
    </row>
    <row r="70" spans="1:8" ht="21.75" customHeight="1" hidden="1" outlineLevel="1">
      <c r="A70" s="39" t="s">
        <v>13</v>
      </c>
      <c r="B70" s="39"/>
      <c r="C70" s="39"/>
      <c r="D70" s="39"/>
      <c r="E70" s="39"/>
      <c r="F70" s="39"/>
      <c r="G70" s="39"/>
      <c r="H70" s="12">
        <v>1007.02</v>
      </c>
    </row>
    <row r="71" spans="1:8" ht="25.5" customHeight="1" hidden="1" outlineLevel="1">
      <c r="A71" s="39" t="s">
        <v>14</v>
      </c>
      <c r="B71" s="39"/>
      <c r="C71" s="39"/>
      <c r="D71" s="39"/>
      <c r="E71" s="39"/>
      <c r="F71" s="39"/>
      <c r="G71" s="39"/>
      <c r="H71" s="12">
        <v>633382.73</v>
      </c>
    </row>
    <row r="72" spans="1:12" ht="35.25" customHeight="1" hidden="1" outlineLevel="1">
      <c r="A72" s="39" t="s">
        <v>15</v>
      </c>
      <c r="B72" s="39"/>
      <c r="C72" s="39"/>
      <c r="D72" s="39"/>
      <c r="E72" s="39"/>
      <c r="F72" s="39"/>
      <c r="G72" s="39"/>
      <c r="H72" s="15">
        <f>(H73+H74-(H75+H82))/(H92+H93-(H94+H101))</f>
        <v>0.0014083089815952556</v>
      </c>
      <c r="K72" s="20"/>
      <c r="L72" s="20"/>
    </row>
    <row r="73" spans="1:12" ht="24.75" customHeight="1" hidden="1" outlineLevel="1">
      <c r="A73" s="39" t="s">
        <v>16</v>
      </c>
      <c r="B73" s="39"/>
      <c r="C73" s="39"/>
      <c r="D73" s="39"/>
      <c r="E73" s="39"/>
      <c r="F73" s="39"/>
      <c r="G73" s="39"/>
      <c r="H73" s="17">
        <v>916.759</v>
      </c>
      <c r="K73" s="20"/>
      <c r="L73" s="20"/>
    </row>
    <row r="74" spans="1:8" ht="35.25" customHeight="1" hidden="1" outlineLevel="1">
      <c r="A74" s="39" t="s">
        <v>17</v>
      </c>
      <c r="B74" s="39"/>
      <c r="C74" s="39"/>
      <c r="D74" s="39"/>
      <c r="E74" s="39"/>
      <c r="F74" s="39"/>
      <c r="G74" s="39"/>
      <c r="H74" s="17">
        <v>14.902</v>
      </c>
    </row>
    <row r="75" spans="1:8" ht="36.75" customHeight="1" hidden="1" outlineLevel="1">
      <c r="A75" s="39" t="s">
        <v>18</v>
      </c>
      <c r="B75" s="39"/>
      <c r="C75" s="39"/>
      <c r="D75" s="39"/>
      <c r="E75" s="39"/>
      <c r="F75" s="39"/>
      <c r="G75" s="39"/>
      <c r="H75" s="17">
        <f>E77+E78+E79+E80+E81</f>
        <v>307.9331586550998</v>
      </c>
    </row>
    <row r="76" spans="1:8" ht="15.75" hidden="1" outlineLevel="1">
      <c r="A76" s="39" t="s">
        <v>20</v>
      </c>
      <c r="B76" s="39"/>
      <c r="C76" s="14"/>
      <c r="D76" s="14"/>
      <c r="E76" s="14"/>
      <c r="F76" s="14"/>
      <c r="G76" s="14"/>
      <c r="H76" s="19"/>
    </row>
    <row r="77" spans="1:8" ht="15.75" customHeight="1" hidden="1" outlineLevel="1">
      <c r="A77" s="36" t="s">
        <v>21</v>
      </c>
      <c r="B77" s="36"/>
      <c r="C77" s="36"/>
      <c r="D77" s="36"/>
      <c r="E77" s="17">
        <v>39.19793085509981</v>
      </c>
      <c r="G77" s="8"/>
      <c r="H77" s="8"/>
    </row>
    <row r="78" spans="1:8" ht="15.75" customHeight="1" hidden="1" outlineLevel="1">
      <c r="A78" s="36" t="s">
        <v>22</v>
      </c>
      <c r="B78" s="36"/>
      <c r="C78" s="36"/>
      <c r="D78" s="36"/>
      <c r="E78" s="21">
        <v>228.02944580000002</v>
      </c>
      <c r="G78" s="8"/>
      <c r="H78" s="8"/>
    </row>
    <row r="79" spans="1:8" ht="15.75" customHeight="1" hidden="1" outlineLevel="1">
      <c r="A79" s="36" t="s">
        <v>23</v>
      </c>
      <c r="B79" s="36"/>
      <c r="C79" s="36"/>
      <c r="D79" s="36"/>
      <c r="E79" s="21">
        <v>40.705782</v>
      </c>
      <c r="G79" s="8"/>
      <c r="H79" s="8"/>
    </row>
    <row r="80" spans="1:8" ht="15.75" customHeight="1" hidden="1" outlineLevel="1">
      <c r="A80" s="36" t="s">
        <v>24</v>
      </c>
      <c r="B80" s="36"/>
      <c r="C80" s="36"/>
      <c r="D80" s="36"/>
      <c r="E80" s="22">
        <v>0</v>
      </c>
      <c r="G80" s="8"/>
      <c r="H80" s="8"/>
    </row>
    <row r="81" spans="1:8" ht="15.75" customHeight="1" hidden="1" outlineLevel="1">
      <c r="A81" s="36" t="s">
        <v>25</v>
      </c>
      <c r="B81" s="36"/>
      <c r="C81" s="36"/>
      <c r="D81" s="36"/>
      <c r="E81" s="22">
        <v>0</v>
      </c>
      <c r="G81" s="8"/>
      <c r="H81" s="8"/>
    </row>
    <row r="82" spans="1:8" ht="24" customHeight="1" hidden="1" outlineLevel="1">
      <c r="A82" s="35" t="s">
        <v>26</v>
      </c>
      <c r="B82" s="35"/>
      <c r="C82" s="35"/>
      <c r="D82" s="35"/>
      <c r="E82" s="35"/>
      <c r="F82" s="35"/>
      <c r="G82" s="35"/>
      <c r="H82" s="17">
        <v>316.02</v>
      </c>
    </row>
    <row r="83" spans="1:8" ht="33" customHeight="1" hidden="1" outlineLevel="1">
      <c r="A83" s="35" t="s">
        <v>27</v>
      </c>
      <c r="B83" s="35"/>
      <c r="C83" s="35"/>
      <c r="D83" s="35"/>
      <c r="E83" s="35"/>
      <c r="F83" s="35"/>
      <c r="G83" s="35"/>
      <c r="H83" s="21">
        <f>D85+D89</f>
        <v>15431.186053</v>
      </c>
    </row>
    <row r="84" spans="1:8" ht="15.75" hidden="1" outlineLevel="1">
      <c r="A84" s="35" t="s">
        <v>20</v>
      </c>
      <c r="B84" s="35"/>
      <c r="C84" s="14"/>
      <c r="D84" s="14"/>
      <c r="E84" s="14"/>
      <c r="F84" s="14"/>
      <c r="G84" s="14"/>
      <c r="H84" s="23"/>
    </row>
    <row r="85" spans="1:8" ht="15.75" customHeight="1" hidden="1" outlineLevel="1">
      <c r="A85" s="37" t="s">
        <v>28</v>
      </c>
      <c r="B85" s="37"/>
      <c r="C85" s="37"/>
      <c r="D85" s="17">
        <f>D86+D87+D88</f>
        <v>15.915</v>
      </c>
      <c r="E85" s="7"/>
      <c r="F85" s="8"/>
      <c r="G85" s="8"/>
      <c r="H85" s="8"/>
    </row>
    <row r="86" spans="1:8" ht="15.75" customHeight="1" hidden="1" outlineLevel="1">
      <c r="A86" s="38" t="s">
        <v>29</v>
      </c>
      <c r="B86" s="38"/>
      <c r="C86" s="38"/>
      <c r="D86" s="17">
        <v>3.629</v>
      </c>
      <c r="E86" s="7"/>
      <c r="F86" s="8"/>
      <c r="G86" s="8"/>
      <c r="H86" s="8"/>
    </row>
    <row r="87" spans="1:8" ht="15.75" customHeight="1" hidden="1" outlineLevel="1">
      <c r="A87" s="38" t="s">
        <v>30</v>
      </c>
      <c r="B87" s="38"/>
      <c r="C87" s="38"/>
      <c r="D87" s="17">
        <v>7.959</v>
      </c>
      <c r="E87" s="7"/>
      <c r="F87" s="8"/>
      <c r="G87" s="8"/>
      <c r="H87" s="8"/>
    </row>
    <row r="88" spans="1:8" ht="15.75" customHeight="1" hidden="1" outlineLevel="1">
      <c r="A88" s="38" t="s">
        <v>31</v>
      </c>
      <c r="B88" s="38"/>
      <c r="C88" s="38"/>
      <c r="D88" s="17">
        <v>4.327</v>
      </c>
      <c r="E88" s="7"/>
      <c r="F88" s="8"/>
      <c r="G88" s="8"/>
      <c r="H88" s="8"/>
    </row>
    <row r="89" spans="1:8" ht="15.75" customHeight="1" hidden="1" outlineLevel="1">
      <c r="A89" s="37" t="s">
        <v>32</v>
      </c>
      <c r="B89" s="37"/>
      <c r="C89" s="37"/>
      <c r="D89" s="17">
        <f>D90+D91</f>
        <v>15415.271052999999</v>
      </c>
      <c r="E89" s="7"/>
      <c r="F89" s="8"/>
      <c r="G89" s="8"/>
      <c r="H89" s="8"/>
    </row>
    <row r="90" spans="1:8" ht="15.75" customHeight="1" hidden="1" outlineLevel="1">
      <c r="A90" s="38" t="s">
        <v>29</v>
      </c>
      <c r="B90" s="38"/>
      <c r="C90" s="38"/>
      <c r="D90" s="17">
        <v>4317.150057999999</v>
      </c>
      <c r="E90" s="7"/>
      <c r="F90" s="8"/>
      <c r="G90" s="8"/>
      <c r="H90" s="8"/>
    </row>
    <row r="91" spans="1:8" ht="15.75" customHeight="1" hidden="1" outlineLevel="1">
      <c r="A91" s="38" t="s">
        <v>31</v>
      </c>
      <c r="B91" s="38"/>
      <c r="C91" s="38"/>
      <c r="D91" s="17">
        <v>11098.120995</v>
      </c>
      <c r="E91" s="7"/>
      <c r="F91" s="8"/>
      <c r="G91" s="8"/>
      <c r="H91" s="8"/>
    </row>
    <row r="92" spans="1:8" ht="35.25" customHeight="1" hidden="1" outlineLevel="1">
      <c r="A92" s="35" t="s">
        <v>33</v>
      </c>
      <c r="B92" s="35"/>
      <c r="C92" s="35"/>
      <c r="D92" s="35"/>
      <c r="E92" s="35"/>
      <c r="F92" s="35"/>
      <c r="G92" s="35"/>
      <c r="H92" s="17">
        <v>555941.098</v>
      </c>
    </row>
    <row r="93" spans="1:8" ht="34.5" customHeight="1" hidden="1" outlineLevel="1">
      <c r="A93" s="35" t="s">
        <v>34</v>
      </c>
      <c r="B93" s="35"/>
      <c r="C93" s="35"/>
      <c r="D93" s="35"/>
      <c r="E93" s="35"/>
      <c r="F93" s="35"/>
      <c r="G93" s="35"/>
      <c r="H93" s="17">
        <v>13578.393</v>
      </c>
    </row>
    <row r="94" spans="1:8" ht="34.5" customHeight="1" hidden="1" outlineLevel="1">
      <c r="A94" s="35" t="s">
        <v>35</v>
      </c>
      <c r="B94" s="35"/>
      <c r="C94" s="35"/>
      <c r="D94" s="35"/>
      <c r="E94" s="35"/>
      <c r="F94" s="35"/>
      <c r="G94" s="35"/>
      <c r="H94" s="17">
        <f>E96+E97+E98+E99+E100</f>
        <v>173264.93805299996</v>
      </c>
    </row>
    <row r="95" spans="1:8" ht="15.75" hidden="1" outlineLevel="1">
      <c r="A95" s="35" t="s">
        <v>20</v>
      </c>
      <c r="B95" s="35"/>
      <c r="C95" s="14"/>
      <c r="D95" s="14"/>
      <c r="E95" s="14"/>
      <c r="F95" s="14"/>
      <c r="G95" s="14"/>
      <c r="H95" s="23"/>
    </row>
    <row r="96" spans="1:8" ht="15.75" customHeight="1" hidden="1" outlineLevel="1">
      <c r="A96" s="36" t="s">
        <v>36</v>
      </c>
      <c r="B96" s="36"/>
      <c r="C96" s="36"/>
      <c r="D96" s="36"/>
      <c r="E96" s="17">
        <v>15431.186053</v>
      </c>
      <c r="G96" s="8"/>
      <c r="H96" s="8"/>
    </row>
    <row r="97" spans="1:8" ht="15.75" customHeight="1" hidden="1" outlineLevel="1">
      <c r="A97" s="36" t="s">
        <v>37</v>
      </c>
      <c r="B97" s="36"/>
      <c r="C97" s="36"/>
      <c r="D97" s="36"/>
      <c r="E97" s="21">
        <v>130311.43599999997</v>
      </c>
      <c r="G97" s="8"/>
      <c r="H97" s="8"/>
    </row>
    <row r="98" spans="1:8" ht="15.75" customHeight="1" hidden="1" outlineLevel="1">
      <c r="A98" s="36" t="s">
        <v>38</v>
      </c>
      <c r="B98" s="36"/>
      <c r="C98" s="36"/>
      <c r="D98" s="36"/>
      <c r="E98" s="21">
        <v>27522.316000000003</v>
      </c>
      <c r="G98" s="8"/>
      <c r="H98" s="8"/>
    </row>
    <row r="99" spans="1:8" ht="15.75" customHeight="1" hidden="1" outlineLevel="1">
      <c r="A99" s="36" t="s">
        <v>39</v>
      </c>
      <c r="B99" s="36"/>
      <c r="C99" s="36"/>
      <c r="D99" s="36"/>
      <c r="E99" s="22">
        <v>0</v>
      </c>
      <c r="G99" s="8"/>
      <c r="H99" s="8"/>
    </row>
    <row r="100" spans="1:8" ht="15.75" customHeight="1" hidden="1" outlineLevel="1">
      <c r="A100" s="36" t="s">
        <v>40</v>
      </c>
      <c r="B100" s="36"/>
      <c r="C100" s="36"/>
      <c r="D100" s="36"/>
      <c r="E100" s="22">
        <v>0</v>
      </c>
      <c r="G100" s="8"/>
      <c r="H100" s="8"/>
    </row>
    <row r="101" spans="1:8" ht="31.5" customHeight="1" hidden="1" outlineLevel="1">
      <c r="A101" s="35" t="s">
        <v>41</v>
      </c>
      <c r="B101" s="35"/>
      <c r="C101" s="35"/>
      <c r="D101" s="35"/>
      <c r="E101" s="35"/>
      <c r="F101" s="35"/>
      <c r="G101" s="35"/>
      <c r="H101" s="17">
        <v>177760</v>
      </c>
    </row>
    <row r="102" spans="1:8" ht="34.5" customHeight="1" hidden="1" outlineLevel="1">
      <c r="A102" s="35" t="s">
        <v>42</v>
      </c>
      <c r="B102" s="35"/>
      <c r="C102" s="35"/>
      <c r="D102" s="35"/>
      <c r="E102" s="35"/>
      <c r="F102" s="35"/>
      <c r="G102" s="35"/>
      <c r="H102" s="12">
        <v>0</v>
      </c>
    </row>
    <row r="103" ht="15.75" hidden="1" outlineLevel="1"/>
    <row r="104" spans="1:8" ht="15.75" hidden="1" outlineLevel="1">
      <c r="A104" s="43" t="s">
        <v>55</v>
      </c>
      <c r="B104" s="43"/>
      <c r="C104" s="43"/>
      <c r="D104" s="43"/>
      <c r="E104" s="43"/>
      <c r="F104" s="43"/>
      <c r="G104" s="43"/>
      <c r="H104" s="43"/>
    </row>
    <row r="105" spans="1:8" ht="40.5" customHeight="1" hidden="1" outlineLevel="1">
      <c r="A105" s="44" t="s">
        <v>11</v>
      </c>
      <c r="B105" s="44"/>
      <c r="C105" s="44"/>
      <c r="D105" s="44"/>
      <c r="E105" s="44"/>
      <c r="F105" s="44"/>
      <c r="G105" s="44"/>
      <c r="H105" s="12">
        <f>ROUND(H108+H109*H110,2)</f>
        <v>1972.17</v>
      </c>
    </row>
    <row r="106" spans="1:5" ht="15.75" hidden="1" outlineLevel="1">
      <c r="A106" s="7"/>
      <c r="B106" s="7"/>
      <c r="C106" s="13"/>
      <c r="D106" s="13"/>
      <c r="E106" s="13"/>
    </row>
    <row r="107" spans="1:8" ht="33.75" customHeight="1" hidden="1" outlineLevel="1">
      <c r="A107" s="44" t="s">
        <v>12</v>
      </c>
      <c r="B107" s="44"/>
      <c r="C107" s="44"/>
      <c r="D107" s="44"/>
      <c r="E107" s="44"/>
      <c r="F107" s="44"/>
      <c r="G107" s="44"/>
      <c r="H107" s="44"/>
    </row>
    <row r="108" spans="1:8" ht="21.75" customHeight="1" hidden="1" outlineLevel="1">
      <c r="A108" s="39" t="s">
        <v>13</v>
      </c>
      <c r="B108" s="39"/>
      <c r="C108" s="39"/>
      <c r="D108" s="39"/>
      <c r="E108" s="39"/>
      <c r="F108" s="39"/>
      <c r="G108" s="39"/>
      <c r="H108" s="12">
        <v>1039.32</v>
      </c>
    </row>
    <row r="109" spans="1:8" ht="25.5" customHeight="1" hidden="1" outlineLevel="1">
      <c r="A109" s="39" t="s">
        <v>14</v>
      </c>
      <c r="B109" s="39"/>
      <c r="C109" s="39"/>
      <c r="D109" s="39"/>
      <c r="E109" s="39"/>
      <c r="F109" s="39"/>
      <c r="G109" s="39"/>
      <c r="H109" s="12">
        <v>621534.83</v>
      </c>
    </row>
    <row r="110" spans="1:12" ht="35.25" customHeight="1" hidden="1" outlineLevel="1">
      <c r="A110" s="39" t="s">
        <v>15</v>
      </c>
      <c r="B110" s="39"/>
      <c r="C110" s="39"/>
      <c r="D110" s="39"/>
      <c r="E110" s="39"/>
      <c r="F110" s="39"/>
      <c r="G110" s="39"/>
      <c r="H110" s="15">
        <f>(H111+H112-(H113+H120))/(H130+H131-(H132+H139))</f>
        <v>0.001500884474471673</v>
      </c>
      <c r="K110" s="20"/>
      <c r="L110" s="20"/>
    </row>
    <row r="111" spans="1:12" ht="24.75" customHeight="1" hidden="1" outlineLevel="1">
      <c r="A111" s="39" t="s">
        <v>16</v>
      </c>
      <c r="B111" s="39"/>
      <c r="C111" s="39"/>
      <c r="D111" s="39"/>
      <c r="E111" s="39"/>
      <c r="F111" s="39"/>
      <c r="G111" s="39"/>
      <c r="H111" s="17">
        <v>938.302</v>
      </c>
      <c r="K111" s="20"/>
      <c r="L111" s="20"/>
    </row>
    <row r="112" spans="1:8" ht="35.25" customHeight="1" hidden="1" outlineLevel="1">
      <c r="A112" s="39" t="s">
        <v>17</v>
      </c>
      <c r="B112" s="39"/>
      <c r="C112" s="39"/>
      <c r="D112" s="39"/>
      <c r="E112" s="39"/>
      <c r="F112" s="39"/>
      <c r="G112" s="39"/>
      <c r="H112" s="17">
        <v>37.107</v>
      </c>
    </row>
    <row r="113" spans="1:8" ht="36.75" customHeight="1" hidden="1" outlineLevel="1">
      <c r="A113" s="39" t="s">
        <v>18</v>
      </c>
      <c r="B113" s="39"/>
      <c r="C113" s="39"/>
      <c r="D113" s="39"/>
      <c r="E113" s="39"/>
      <c r="F113" s="39"/>
      <c r="G113" s="39"/>
      <c r="H113" s="17">
        <f>E115+E116+E117+E118+E119</f>
        <v>318.1875474477599</v>
      </c>
    </row>
    <row r="114" spans="1:8" ht="15.75" hidden="1" outlineLevel="1">
      <c r="A114" s="39" t="s">
        <v>20</v>
      </c>
      <c r="B114" s="39"/>
      <c r="C114" s="14"/>
      <c r="D114" s="14"/>
      <c r="E114" s="14"/>
      <c r="F114" s="14"/>
      <c r="G114" s="14"/>
      <c r="H114" s="19"/>
    </row>
    <row r="115" spans="1:8" ht="15.75" customHeight="1" hidden="1" outlineLevel="1">
      <c r="A115" s="36" t="s">
        <v>21</v>
      </c>
      <c r="B115" s="36"/>
      <c r="C115" s="36"/>
      <c r="D115" s="36"/>
      <c r="E115" s="17">
        <v>43.65225674775996</v>
      </c>
      <c r="G115" s="8"/>
      <c r="H115" s="8"/>
    </row>
    <row r="116" spans="1:8" ht="15.75" customHeight="1" hidden="1" outlineLevel="1">
      <c r="A116" s="36" t="s">
        <v>22</v>
      </c>
      <c r="B116" s="36"/>
      <c r="C116" s="36"/>
      <c r="D116" s="36"/>
      <c r="E116" s="21">
        <v>231.5576409</v>
      </c>
      <c r="G116" s="8"/>
      <c r="H116" s="8"/>
    </row>
    <row r="117" spans="1:8" ht="15.75" customHeight="1" hidden="1" outlineLevel="1">
      <c r="A117" s="36" t="s">
        <v>23</v>
      </c>
      <c r="B117" s="36"/>
      <c r="C117" s="36"/>
      <c r="D117" s="36"/>
      <c r="E117" s="21">
        <v>42.9776498</v>
      </c>
      <c r="G117" s="8"/>
      <c r="H117" s="8"/>
    </row>
    <row r="118" spans="1:8" ht="15.75" customHeight="1" hidden="1" outlineLevel="1">
      <c r="A118" s="36" t="s">
        <v>24</v>
      </c>
      <c r="B118" s="36"/>
      <c r="C118" s="36"/>
      <c r="D118" s="36"/>
      <c r="E118" s="22">
        <v>0</v>
      </c>
      <c r="G118" s="8"/>
      <c r="H118" s="8"/>
    </row>
    <row r="119" spans="1:8" ht="15.75" customHeight="1" hidden="1" outlineLevel="1">
      <c r="A119" s="36" t="s">
        <v>25</v>
      </c>
      <c r="B119" s="36"/>
      <c r="C119" s="36"/>
      <c r="D119" s="36"/>
      <c r="E119" s="22">
        <v>0</v>
      </c>
      <c r="G119" s="8"/>
      <c r="H119" s="8"/>
    </row>
    <row r="120" spans="1:8" ht="24" customHeight="1" hidden="1" outlineLevel="1">
      <c r="A120" s="35" t="s">
        <v>26</v>
      </c>
      <c r="B120" s="35"/>
      <c r="C120" s="35"/>
      <c r="D120" s="35"/>
      <c r="E120" s="35"/>
      <c r="F120" s="35"/>
      <c r="G120" s="35"/>
      <c r="H120" s="17">
        <v>330</v>
      </c>
    </row>
    <row r="121" spans="1:8" ht="33" customHeight="1" hidden="1" outlineLevel="1">
      <c r="A121" s="35" t="s">
        <v>27</v>
      </c>
      <c r="B121" s="35"/>
      <c r="C121" s="35"/>
      <c r="D121" s="35"/>
      <c r="E121" s="35"/>
      <c r="F121" s="35"/>
      <c r="G121" s="35"/>
      <c r="H121" s="21">
        <f>D123+D127</f>
        <v>16847.250839</v>
      </c>
    </row>
    <row r="122" spans="1:8" ht="15.75" hidden="1" outlineLevel="1">
      <c r="A122" s="35" t="s">
        <v>20</v>
      </c>
      <c r="B122" s="35"/>
      <c r="C122" s="14"/>
      <c r="D122" s="14"/>
      <c r="E122" s="14"/>
      <c r="F122" s="14"/>
      <c r="G122" s="14"/>
      <c r="H122" s="23"/>
    </row>
    <row r="123" spans="1:8" ht="15.75" customHeight="1" hidden="1" outlineLevel="1">
      <c r="A123" s="37" t="s">
        <v>28</v>
      </c>
      <c r="B123" s="37"/>
      <c r="C123" s="37"/>
      <c r="D123" s="17">
        <f>D124+D125+D126</f>
        <v>16.352</v>
      </c>
      <c r="E123" s="7"/>
      <c r="F123" s="8"/>
      <c r="G123" s="8"/>
      <c r="H123" s="8"/>
    </row>
    <row r="124" spans="1:8" ht="15.75" customHeight="1" hidden="1" outlineLevel="1">
      <c r="A124" s="38" t="s">
        <v>29</v>
      </c>
      <c r="B124" s="38"/>
      <c r="C124" s="38"/>
      <c r="D124" s="17">
        <v>2.9450000000000003</v>
      </c>
      <c r="E124" s="7"/>
      <c r="F124" s="8"/>
      <c r="G124" s="8"/>
      <c r="H124" s="8"/>
    </row>
    <row r="125" spans="1:8" ht="15.75" customHeight="1" hidden="1" outlineLevel="1">
      <c r="A125" s="38" t="s">
        <v>30</v>
      </c>
      <c r="B125" s="38"/>
      <c r="C125" s="38"/>
      <c r="D125" s="17">
        <v>7.6129999999999995</v>
      </c>
      <c r="E125" s="7"/>
      <c r="F125" s="8"/>
      <c r="G125" s="8"/>
      <c r="H125" s="8"/>
    </row>
    <row r="126" spans="1:8" ht="15.75" customHeight="1" hidden="1" outlineLevel="1">
      <c r="A126" s="38" t="s">
        <v>31</v>
      </c>
      <c r="B126" s="38"/>
      <c r="C126" s="38"/>
      <c r="D126" s="17">
        <v>5.794</v>
      </c>
      <c r="E126" s="7"/>
      <c r="F126" s="8"/>
      <c r="G126" s="8"/>
      <c r="H126" s="8"/>
    </row>
    <row r="127" spans="1:8" ht="15.75" customHeight="1" hidden="1" outlineLevel="1">
      <c r="A127" s="37" t="s">
        <v>32</v>
      </c>
      <c r="B127" s="37"/>
      <c r="C127" s="37"/>
      <c r="D127" s="17">
        <f>D128+D129</f>
        <v>16830.898839</v>
      </c>
      <c r="E127" s="7"/>
      <c r="F127" s="8"/>
      <c r="G127" s="8"/>
      <c r="H127" s="8"/>
    </row>
    <row r="128" spans="1:8" ht="15.75" customHeight="1" hidden="1" outlineLevel="1">
      <c r="A128" s="38" t="s">
        <v>29</v>
      </c>
      <c r="B128" s="38"/>
      <c r="C128" s="38"/>
      <c r="D128" s="17">
        <v>5244.190242999998</v>
      </c>
      <c r="E128" s="7"/>
      <c r="F128" s="8"/>
      <c r="G128" s="8"/>
      <c r="H128" s="8"/>
    </row>
    <row r="129" spans="1:8" ht="15.75" customHeight="1" hidden="1" outlineLevel="1">
      <c r="A129" s="38" t="s">
        <v>31</v>
      </c>
      <c r="B129" s="38"/>
      <c r="C129" s="38"/>
      <c r="D129" s="17">
        <v>11586.708596000004</v>
      </c>
      <c r="E129" s="7"/>
      <c r="F129" s="8"/>
      <c r="G129" s="8"/>
      <c r="H129" s="8"/>
    </row>
    <row r="130" spans="1:8" ht="35.25" customHeight="1" hidden="1" outlineLevel="1">
      <c r="A130" s="35" t="s">
        <v>33</v>
      </c>
      <c r="B130" s="35"/>
      <c r="C130" s="35"/>
      <c r="D130" s="35"/>
      <c r="E130" s="35"/>
      <c r="F130" s="35"/>
      <c r="G130" s="35"/>
      <c r="H130" s="17">
        <v>549852.912</v>
      </c>
    </row>
    <row r="131" spans="1:8" ht="34.5" customHeight="1" hidden="1" outlineLevel="1">
      <c r="A131" s="35" t="s">
        <v>34</v>
      </c>
      <c r="B131" s="35"/>
      <c r="C131" s="35"/>
      <c r="D131" s="35"/>
      <c r="E131" s="35"/>
      <c r="F131" s="35"/>
      <c r="G131" s="35"/>
      <c r="H131" s="17">
        <v>28462.532</v>
      </c>
    </row>
    <row r="132" spans="1:8" ht="34.5" customHeight="1" hidden="1" outlineLevel="1">
      <c r="A132" s="35" t="s">
        <v>35</v>
      </c>
      <c r="B132" s="35"/>
      <c r="C132" s="35"/>
      <c r="D132" s="35"/>
      <c r="E132" s="35"/>
      <c r="F132" s="35"/>
      <c r="G132" s="35"/>
      <c r="H132" s="17">
        <f>E134+E135+E136+E137+E138</f>
        <v>174676.363839</v>
      </c>
    </row>
    <row r="133" spans="1:8" ht="15.75" hidden="1" outlineLevel="1">
      <c r="A133" s="35" t="s">
        <v>20</v>
      </c>
      <c r="B133" s="35"/>
      <c r="C133" s="14"/>
      <c r="D133" s="14"/>
      <c r="E133" s="14"/>
      <c r="F133" s="14"/>
      <c r="G133" s="14"/>
      <c r="H133" s="23"/>
    </row>
    <row r="134" spans="1:8" ht="15.75" customHeight="1" hidden="1" outlineLevel="1">
      <c r="A134" s="36" t="s">
        <v>36</v>
      </c>
      <c r="B134" s="36"/>
      <c r="C134" s="36"/>
      <c r="D134" s="36"/>
      <c r="E134" s="17">
        <v>16847.250839</v>
      </c>
      <c r="G134" s="8"/>
      <c r="H134" s="8"/>
    </row>
    <row r="135" spans="1:8" ht="15.75" customHeight="1" hidden="1" outlineLevel="1">
      <c r="A135" s="36" t="s">
        <v>37</v>
      </c>
      <c r="B135" s="36"/>
      <c r="C135" s="36"/>
      <c r="D135" s="36"/>
      <c r="E135" s="21">
        <v>128888.699</v>
      </c>
      <c r="G135" s="8"/>
      <c r="H135" s="8"/>
    </row>
    <row r="136" spans="1:8" ht="15.75" customHeight="1" hidden="1" outlineLevel="1">
      <c r="A136" s="36" t="s">
        <v>38</v>
      </c>
      <c r="B136" s="36"/>
      <c r="C136" s="36"/>
      <c r="D136" s="36"/>
      <c r="E136" s="21">
        <v>28940.413999999997</v>
      </c>
      <c r="G136" s="8"/>
      <c r="H136" s="8"/>
    </row>
    <row r="137" spans="1:8" ht="15.75" customHeight="1" hidden="1" outlineLevel="1">
      <c r="A137" s="36" t="s">
        <v>39</v>
      </c>
      <c r="B137" s="36"/>
      <c r="C137" s="36"/>
      <c r="D137" s="36"/>
      <c r="E137" s="22">
        <v>0</v>
      </c>
      <c r="G137" s="8"/>
      <c r="H137" s="8"/>
    </row>
    <row r="138" spans="1:8" ht="15.75" customHeight="1" hidden="1" outlineLevel="1">
      <c r="A138" s="36" t="s">
        <v>40</v>
      </c>
      <c r="B138" s="36"/>
      <c r="C138" s="36"/>
      <c r="D138" s="36"/>
      <c r="E138" s="22">
        <v>0</v>
      </c>
      <c r="G138" s="8"/>
      <c r="H138" s="8"/>
    </row>
    <row r="139" spans="1:8" ht="31.5" customHeight="1" hidden="1" outlineLevel="1">
      <c r="A139" s="35" t="s">
        <v>41</v>
      </c>
      <c r="B139" s="35"/>
      <c r="C139" s="35"/>
      <c r="D139" s="35"/>
      <c r="E139" s="35"/>
      <c r="F139" s="35"/>
      <c r="G139" s="35"/>
      <c r="H139" s="17">
        <v>185620</v>
      </c>
    </row>
    <row r="140" spans="1:8" ht="34.5" customHeight="1" hidden="1" outlineLevel="1">
      <c r="A140" s="35" t="s">
        <v>42</v>
      </c>
      <c r="B140" s="35"/>
      <c r="C140" s="35"/>
      <c r="D140" s="35"/>
      <c r="E140" s="35"/>
      <c r="F140" s="35"/>
      <c r="G140" s="35"/>
      <c r="H140" s="12">
        <v>0</v>
      </c>
    </row>
    <row r="141" ht="15.75" hidden="1" outlineLevel="1"/>
    <row r="142" spans="1:8" ht="15.75" hidden="1" outlineLevel="1">
      <c r="A142" s="43" t="s">
        <v>56</v>
      </c>
      <c r="B142" s="43"/>
      <c r="C142" s="43"/>
      <c r="D142" s="43"/>
      <c r="E142" s="43"/>
      <c r="F142" s="43"/>
      <c r="G142" s="43"/>
      <c r="H142" s="43"/>
    </row>
    <row r="143" spans="1:8" ht="40.5" customHeight="1" hidden="1" outlineLevel="1">
      <c r="A143" s="44" t="s">
        <v>11</v>
      </c>
      <c r="B143" s="44"/>
      <c r="C143" s="44"/>
      <c r="D143" s="44"/>
      <c r="E143" s="44"/>
      <c r="F143" s="44"/>
      <c r="G143" s="44"/>
      <c r="H143" s="12">
        <f>ROUND(H146+H147*H148,2)</f>
        <v>2085.83</v>
      </c>
    </row>
    <row r="144" spans="1:5" ht="15.75" hidden="1" outlineLevel="1">
      <c r="A144" s="7"/>
      <c r="B144" s="7"/>
      <c r="C144" s="13"/>
      <c r="D144" s="13"/>
      <c r="E144" s="13"/>
    </row>
    <row r="145" spans="1:8" ht="33.75" customHeight="1" hidden="1" outlineLevel="1">
      <c r="A145" s="44" t="s">
        <v>12</v>
      </c>
      <c r="B145" s="44"/>
      <c r="C145" s="44"/>
      <c r="D145" s="44"/>
      <c r="E145" s="44"/>
      <c r="F145" s="44"/>
      <c r="G145" s="44"/>
      <c r="H145" s="44"/>
    </row>
    <row r="146" spans="1:8" ht="21.75" customHeight="1" hidden="1" outlineLevel="1">
      <c r="A146" s="39" t="s">
        <v>13</v>
      </c>
      <c r="B146" s="39"/>
      <c r="C146" s="39"/>
      <c r="D146" s="39"/>
      <c r="E146" s="39"/>
      <c r="F146" s="39"/>
      <c r="G146" s="39"/>
      <c r="H146" s="12">
        <v>1022.57</v>
      </c>
    </row>
    <row r="147" spans="1:8" ht="25.5" customHeight="1" hidden="1" outlineLevel="1">
      <c r="A147" s="39" t="s">
        <v>14</v>
      </c>
      <c r="B147" s="39"/>
      <c r="C147" s="39"/>
      <c r="D147" s="39"/>
      <c r="E147" s="39"/>
      <c r="F147" s="39"/>
      <c r="G147" s="39"/>
      <c r="H147" s="12">
        <v>640533.92</v>
      </c>
    </row>
    <row r="148" spans="1:12" ht="35.25" customHeight="1" hidden="1" outlineLevel="1">
      <c r="A148" s="39" t="s">
        <v>15</v>
      </c>
      <c r="B148" s="39"/>
      <c r="C148" s="39"/>
      <c r="D148" s="39"/>
      <c r="E148" s="39"/>
      <c r="F148" s="39"/>
      <c r="G148" s="39"/>
      <c r="H148" s="15">
        <f>(H149+H150-(H151+H158))/(H168+H169-(H170+H177))</f>
        <v>0.0016599577562094482</v>
      </c>
      <c r="K148" s="20"/>
      <c r="L148" s="20"/>
    </row>
    <row r="149" spans="1:12" ht="24.75" customHeight="1" hidden="1" outlineLevel="1">
      <c r="A149" s="39" t="s">
        <v>16</v>
      </c>
      <c r="B149" s="39"/>
      <c r="C149" s="39"/>
      <c r="D149" s="39"/>
      <c r="E149" s="39"/>
      <c r="F149" s="39"/>
      <c r="G149" s="39"/>
      <c r="H149" s="17">
        <v>900.126</v>
      </c>
      <c r="K149" s="20"/>
      <c r="L149" s="20"/>
    </row>
    <row r="150" spans="1:8" ht="35.25" customHeight="1" hidden="1" outlineLevel="1">
      <c r="A150" s="39" t="s">
        <v>17</v>
      </c>
      <c r="B150" s="39"/>
      <c r="C150" s="39"/>
      <c r="D150" s="39"/>
      <c r="E150" s="39"/>
      <c r="F150" s="39"/>
      <c r="G150" s="39"/>
      <c r="H150" s="17">
        <v>36.419</v>
      </c>
    </row>
    <row r="151" spans="1:8" ht="36.75" customHeight="1" hidden="1" outlineLevel="1">
      <c r="A151" s="39" t="s">
        <v>18</v>
      </c>
      <c r="B151" s="39"/>
      <c r="C151" s="39"/>
      <c r="D151" s="39"/>
      <c r="E151" s="39"/>
      <c r="F151" s="39"/>
      <c r="G151" s="39"/>
      <c r="H151" s="17">
        <f>E153+E154+E155+E156+E157</f>
        <v>321.53067272917167</v>
      </c>
    </row>
    <row r="152" spans="1:8" ht="15.75" hidden="1" outlineLevel="1">
      <c r="A152" s="39" t="s">
        <v>20</v>
      </c>
      <c r="B152" s="39"/>
      <c r="C152" s="14"/>
      <c r="D152" s="14"/>
      <c r="E152" s="14"/>
      <c r="F152" s="14"/>
      <c r="G152" s="14"/>
      <c r="H152" s="19"/>
    </row>
    <row r="153" spans="1:8" ht="15.75" customHeight="1" hidden="1" outlineLevel="1">
      <c r="A153" s="36" t="s">
        <v>21</v>
      </c>
      <c r="B153" s="36"/>
      <c r="C153" s="36"/>
      <c r="D153" s="36"/>
      <c r="E153" s="17">
        <v>39.55016742917166</v>
      </c>
      <c r="G153" s="8"/>
      <c r="H153" s="8"/>
    </row>
    <row r="154" spans="1:8" ht="15.75" customHeight="1" hidden="1" outlineLevel="1">
      <c r="A154" s="36" t="s">
        <v>22</v>
      </c>
      <c r="B154" s="36"/>
      <c r="C154" s="36"/>
      <c r="D154" s="36"/>
      <c r="E154" s="21">
        <v>236.1742021</v>
      </c>
      <c r="G154" s="8"/>
      <c r="H154" s="8"/>
    </row>
    <row r="155" spans="1:8" ht="15.75" customHeight="1" hidden="1" outlineLevel="1">
      <c r="A155" s="36" t="s">
        <v>23</v>
      </c>
      <c r="B155" s="36"/>
      <c r="C155" s="36"/>
      <c r="D155" s="36"/>
      <c r="E155" s="21">
        <v>45.8063032</v>
      </c>
      <c r="G155" s="8"/>
      <c r="H155" s="8"/>
    </row>
    <row r="156" spans="1:8" ht="15.75" customHeight="1" hidden="1" outlineLevel="1">
      <c r="A156" s="36" t="s">
        <v>24</v>
      </c>
      <c r="B156" s="36"/>
      <c r="C156" s="36"/>
      <c r="D156" s="36"/>
      <c r="E156" s="22">
        <v>0</v>
      </c>
      <c r="G156" s="8"/>
      <c r="H156" s="8"/>
    </row>
    <row r="157" spans="1:8" ht="15.75" customHeight="1" hidden="1" outlineLevel="1">
      <c r="A157" s="36" t="s">
        <v>25</v>
      </c>
      <c r="B157" s="36"/>
      <c r="C157" s="36"/>
      <c r="D157" s="36"/>
      <c r="E157" s="22">
        <v>0</v>
      </c>
      <c r="G157" s="8"/>
      <c r="H157" s="8"/>
    </row>
    <row r="158" spans="1:8" ht="24" customHeight="1" hidden="1" outlineLevel="1">
      <c r="A158" s="35" t="s">
        <v>26</v>
      </c>
      <c r="B158" s="35"/>
      <c r="C158" s="35"/>
      <c r="D158" s="35"/>
      <c r="E158" s="35"/>
      <c r="F158" s="35"/>
      <c r="G158" s="35"/>
      <c r="H158" s="17">
        <v>314.25</v>
      </c>
    </row>
    <row r="159" spans="1:8" ht="33" customHeight="1" hidden="1" outlineLevel="1">
      <c r="A159" s="35" t="s">
        <v>27</v>
      </c>
      <c r="B159" s="35"/>
      <c r="C159" s="35"/>
      <c r="D159" s="35"/>
      <c r="E159" s="35"/>
      <c r="F159" s="35"/>
      <c r="G159" s="35"/>
      <c r="H159" s="21">
        <f>D161+D165</f>
        <v>15562.939435999997</v>
      </c>
    </row>
    <row r="160" spans="1:8" ht="15.75" hidden="1" outlineLevel="1">
      <c r="A160" s="35" t="s">
        <v>20</v>
      </c>
      <c r="B160" s="35"/>
      <c r="C160" s="14"/>
      <c r="D160" s="14"/>
      <c r="E160" s="14"/>
      <c r="F160" s="14"/>
      <c r="G160" s="14"/>
      <c r="H160" s="23"/>
    </row>
    <row r="161" spans="1:8" ht="15.75" customHeight="1" hidden="1" outlineLevel="1">
      <c r="A161" s="37" t="s">
        <v>28</v>
      </c>
      <c r="B161" s="37"/>
      <c r="C161" s="37"/>
      <c r="D161" s="17">
        <f>D162+D163+D164</f>
        <v>13.267</v>
      </c>
      <c r="E161" s="7"/>
      <c r="F161" s="8"/>
      <c r="G161" s="8"/>
      <c r="H161" s="8"/>
    </row>
    <row r="162" spans="1:8" ht="15.75" customHeight="1" hidden="1" outlineLevel="1">
      <c r="A162" s="38" t="s">
        <v>29</v>
      </c>
      <c r="B162" s="38"/>
      <c r="C162" s="38"/>
      <c r="D162" s="17">
        <v>2.105</v>
      </c>
      <c r="E162" s="7"/>
      <c r="F162" s="8"/>
      <c r="G162" s="8"/>
      <c r="H162" s="8"/>
    </row>
    <row r="163" spans="1:8" ht="15.75" customHeight="1" hidden="1" outlineLevel="1">
      <c r="A163" s="38" t="s">
        <v>30</v>
      </c>
      <c r="B163" s="38"/>
      <c r="C163" s="38"/>
      <c r="D163" s="17">
        <v>7.452</v>
      </c>
      <c r="E163" s="7"/>
      <c r="F163" s="8"/>
      <c r="G163" s="8"/>
      <c r="H163" s="8"/>
    </row>
    <row r="164" spans="1:8" ht="15.75" customHeight="1" hidden="1" outlineLevel="1">
      <c r="A164" s="38" t="s">
        <v>31</v>
      </c>
      <c r="B164" s="38"/>
      <c r="C164" s="38"/>
      <c r="D164" s="17">
        <v>3.71</v>
      </c>
      <c r="E164" s="7"/>
      <c r="F164" s="8"/>
      <c r="G164" s="8"/>
      <c r="H164" s="8"/>
    </row>
    <row r="165" spans="1:8" ht="15.75" customHeight="1" hidden="1" outlineLevel="1">
      <c r="A165" s="37" t="s">
        <v>32</v>
      </c>
      <c r="B165" s="37"/>
      <c r="C165" s="37"/>
      <c r="D165" s="17">
        <f>D166+D167</f>
        <v>15549.672435999997</v>
      </c>
      <c r="E165" s="7"/>
      <c r="F165" s="8"/>
      <c r="G165" s="8"/>
      <c r="H165" s="8"/>
    </row>
    <row r="166" spans="1:8" ht="15.75" customHeight="1" hidden="1" outlineLevel="1">
      <c r="A166" s="38" t="s">
        <v>29</v>
      </c>
      <c r="B166" s="38"/>
      <c r="C166" s="38"/>
      <c r="D166" s="17">
        <v>5055.044423999999</v>
      </c>
      <c r="E166" s="7"/>
      <c r="F166" s="8"/>
      <c r="G166" s="8"/>
      <c r="H166" s="8"/>
    </row>
    <row r="167" spans="1:8" ht="15.75" customHeight="1" hidden="1" outlineLevel="1">
      <c r="A167" s="38" t="s">
        <v>31</v>
      </c>
      <c r="B167" s="38"/>
      <c r="C167" s="38"/>
      <c r="D167" s="17">
        <v>10494.628012</v>
      </c>
      <c r="E167" s="7"/>
      <c r="F167" s="8"/>
      <c r="G167" s="8"/>
      <c r="H167" s="8"/>
    </row>
    <row r="168" spans="1:8" ht="35.25" customHeight="1" hidden="1" outlineLevel="1">
      <c r="A168" s="35" t="s">
        <v>33</v>
      </c>
      <c r="B168" s="35"/>
      <c r="C168" s="35"/>
      <c r="D168" s="35"/>
      <c r="E168" s="35"/>
      <c r="F168" s="35"/>
      <c r="G168" s="35"/>
      <c r="H168" s="17">
        <v>497133.711</v>
      </c>
    </row>
    <row r="169" spans="1:8" ht="34.5" customHeight="1" hidden="1" outlineLevel="1">
      <c r="A169" s="35" t="s">
        <v>34</v>
      </c>
      <c r="B169" s="35"/>
      <c r="C169" s="35"/>
      <c r="D169" s="35"/>
      <c r="E169" s="35"/>
      <c r="F169" s="35"/>
      <c r="G169" s="35"/>
      <c r="H169" s="17">
        <v>24641.999</v>
      </c>
    </row>
    <row r="170" spans="1:8" ht="34.5" customHeight="1" hidden="1" outlineLevel="1">
      <c r="A170" s="35" t="s">
        <v>35</v>
      </c>
      <c r="B170" s="35"/>
      <c r="C170" s="35"/>
      <c r="D170" s="35"/>
      <c r="E170" s="35"/>
      <c r="F170" s="35"/>
      <c r="G170" s="35"/>
      <c r="H170" s="17">
        <f>E172+E173+E174+E175+E176</f>
        <v>163827.769436</v>
      </c>
    </row>
    <row r="171" spans="1:8" ht="15.75" hidden="1" outlineLevel="1">
      <c r="A171" s="35" t="s">
        <v>20</v>
      </c>
      <c r="B171" s="35"/>
      <c r="C171" s="14"/>
      <c r="D171" s="14"/>
      <c r="E171" s="14"/>
      <c r="F171" s="14"/>
      <c r="G171" s="14"/>
      <c r="H171" s="23"/>
    </row>
    <row r="172" spans="1:8" ht="15.75" customHeight="1" hidden="1" outlineLevel="1">
      <c r="A172" s="36" t="s">
        <v>36</v>
      </c>
      <c r="B172" s="36"/>
      <c r="C172" s="36"/>
      <c r="D172" s="36"/>
      <c r="E172" s="17">
        <v>15562.939435999997</v>
      </c>
      <c r="G172" s="8"/>
      <c r="H172" s="8"/>
    </row>
    <row r="173" spans="1:8" ht="15.75" customHeight="1" hidden="1" outlineLevel="1">
      <c r="A173" s="36" t="s">
        <v>37</v>
      </c>
      <c r="B173" s="36"/>
      <c r="C173" s="36"/>
      <c r="D173" s="36"/>
      <c r="E173" s="21">
        <v>119650.501</v>
      </c>
      <c r="G173" s="8"/>
      <c r="H173" s="8"/>
    </row>
    <row r="174" spans="1:8" ht="15.75" customHeight="1" hidden="1" outlineLevel="1">
      <c r="A174" s="36" t="s">
        <v>38</v>
      </c>
      <c r="B174" s="36"/>
      <c r="C174" s="36"/>
      <c r="D174" s="36"/>
      <c r="E174" s="21">
        <v>28614.328999999998</v>
      </c>
      <c r="G174" s="8"/>
      <c r="H174" s="8"/>
    </row>
    <row r="175" spans="1:8" ht="15.75" customHeight="1" hidden="1" outlineLevel="1">
      <c r="A175" s="36" t="s">
        <v>39</v>
      </c>
      <c r="B175" s="36"/>
      <c r="C175" s="36"/>
      <c r="D175" s="36"/>
      <c r="E175" s="22">
        <v>0</v>
      </c>
      <c r="G175" s="8"/>
      <c r="H175" s="8"/>
    </row>
    <row r="176" spans="1:8" ht="15.75" customHeight="1" hidden="1" outlineLevel="1">
      <c r="A176" s="36" t="s">
        <v>40</v>
      </c>
      <c r="B176" s="36"/>
      <c r="C176" s="36"/>
      <c r="D176" s="36"/>
      <c r="E176" s="22">
        <v>0</v>
      </c>
      <c r="G176" s="8"/>
      <c r="H176" s="8"/>
    </row>
    <row r="177" spans="1:8" ht="31.5" customHeight="1" hidden="1" outlineLevel="1">
      <c r="A177" s="35" t="s">
        <v>41</v>
      </c>
      <c r="B177" s="35"/>
      <c r="C177" s="35"/>
      <c r="D177" s="35"/>
      <c r="E177" s="35"/>
      <c r="F177" s="35"/>
      <c r="G177" s="35"/>
      <c r="H177" s="17">
        <v>176760</v>
      </c>
    </row>
    <row r="178" spans="1:8" ht="34.5" customHeight="1" hidden="1" outlineLevel="1">
      <c r="A178" s="35" t="s">
        <v>42</v>
      </c>
      <c r="B178" s="35"/>
      <c r="C178" s="35"/>
      <c r="D178" s="35"/>
      <c r="E178" s="35"/>
      <c r="F178" s="35"/>
      <c r="G178" s="35"/>
      <c r="H178" s="12">
        <v>0</v>
      </c>
    </row>
    <row r="179" ht="15.75" hidden="1" outlineLevel="1"/>
    <row r="180" spans="1:8" ht="15.75" hidden="1" outlineLevel="1">
      <c r="A180" s="43" t="s">
        <v>57</v>
      </c>
      <c r="B180" s="43"/>
      <c r="C180" s="43"/>
      <c r="D180" s="43"/>
      <c r="E180" s="43"/>
      <c r="F180" s="43"/>
      <c r="G180" s="43"/>
      <c r="H180" s="43"/>
    </row>
    <row r="181" spans="1:8" ht="40.5" customHeight="1" hidden="1" outlineLevel="1">
      <c r="A181" s="44" t="s">
        <v>11</v>
      </c>
      <c r="B181" s="44"/>
      <c r="C181" s="44"/>
      <c r="D181" s="44"/>
      <c r="E181" s="44"/>
      <c r="F181" s="44"/>
      <c r="G181" s="44"/>
      <c r="H181" s="12">
        <f>ROUND(H184+H185*H186,2)</f>
        <v>1834.66</v>
      </c>
    </row>
    <row r="182" spans="1:5" ht="15.75" hidden="1" outlineLevel="1">
      <c r="A182" s="7"/>
      <c r="B182" s="7"/>
      <c r="C182" s="13"/>
      <c r="D182" s="13"/>
      <c r="E182" s="13"/>
    </row>
    <row r="183" spans="1:8" ht="33.75" customHeight="1" hidden="1" outlineLevel="1">
      <c r="A183" s="44" t="s">
        <v>12</v>
      </c>
      <c r="B183" s="44"/>
      <c r="C183" s="44"/>
      <c r="D183" s="44"/>
      <c r="E183" s="44"/>
      <c r="F183" s="44"/>
      <c r="G183" s="44"/>
      <c r="H183" s="44"/>
    </row>
    <row r="184" spans="1:8" ht="21.75" customHeight="1" hidden="1" outlineLevel="1">
      <c r="A184" s="39" t="s">
        <v>13</v>
      </c>
      <c r="B184" s="39"/>
      <c r="C184" s="39"/>
      <c r="D184" s="39"/>
      <c r="E184" s="39"/>
      <c r="F184" s="39"/>
      <c r="G184" s="39"/>
      <c r="H184" s="12">
        <v>986.21</v>
      </c>
    </row>
    <row r="185" spans="1:8" ht="25.5" customHeight="1" hidden="1" outlineLevel="1">
      <c r="A185" s="39" t="s">
        <v>14</v>
      </c>
      <c r="B185" s="39"/>
      <c r="C185" s="39"/>
      <c r="D185" s="39"/>
      <c r="E185" s="39"/>
      <c r="F185" s="39"/>
      <c r="G185" s="39"/>
      <c r="H185" s="12">
        <v>620866.89</v>
      </c>
    </row>
    <row r="186" spans="1:12" ht="35.25" customHeight="1" hidden="1" outlineLevel="1">
      <c r="A186" s="39" t="s">
        <v>15</v>
      </c>
      <c r="B186" s="39"/>
      <c r="C186" s="39"/>
      <c r="D186" s="39"/>
      <c r="E186" s="39"/>
      <c r="F186" s="39"/>
      <c r="G186" s="39"/>
      <c r="H186" s="15">
        <f>(H187+H188-(H189+H196))/(H206+H207-(H208+H215))</f>
        <v>0.0013665602075324359</v>
      </c>
      <c r="K186" s="20"/>
      <c r="L186" s="20"/>
    </row>
    <row r="187" spans="1:12" ht="24.75" customHeight="1" hidden="1" outlineLevel="1">
      <c r="A187" s="39" t="s">
        <v>16</v>
      </c>
      <c r="B187" s="39"/>
      <c r="C187" s="39"/>
      <c r="D187" s="39"/>
      <c r="E187" s="39"/>
      <c r="F187" s="39"/>
      <c r="G187" s="39"/>
      <c r="H187" s="17">
        <v>855.393</v>
      </c>
      <c r="K187" s="20"/>
      <c r="L187" s="20"/>
    </row>
    <row r="188" spans="1:8" ht="35.25" customHeight="1" hidden="1" outlineLevel="1">
      <c r="A188" s="39" t="s">
        <v>17</v>
      </c>
      <c r="B188" s="39"/>
      <c r="C188" s="39"/>
      <c r="D188" s="39"/>
      <c r="E188" s="39"/>
      <c r="F188" s="39"/>
      <c r="G188" s="39"/>
      <c r="H188" s="17">
        <v>39.53</v>
      </c>
    </row>
    <row r="189" spans="1:8" ht="36.75" customHeight="1" hidden="1" outlineLevel="1">
      <c r="A189" s="39" t="s">
        <v>18</v>
      </c>
      <c r="B189" s="39"/>
      <c r="C189" s="39"/>
      <c r="D189" s="39"/>
      <c r="E189" s="39"/>
      <c r="F189" s="39"/>
      <c r="G189" s="39"/>
      <c r="H189" s="17">
        <f>E191+E192+E193+E194+E195</f>
        <v>315.2268077543223</v>
      </c>
    </row>
    <row r="190" spans="1:8" ht="15.75" hidden="1" outlineLevel="1">
      <c r="A190" s="39" t="s">
        <v>20</v>
      </c>
      <c r="B190" s="39"/>
      <c r="C190" s="14"/>
      <c r="D190" s="14"/>
      <c r="E190" s="14"/>
      <c r="F190" s="14"/>
      <c r="G190" s="14"/>
      <c r="H190" s="19"/>
    </row>
    <row r="191" spans="1:8" ht="15.75" customHeight="1" hidden="1" outlineLevel="1">
      <c r="A191" s="36" t="s">
        <v>21</v>
      </c>
      <c r="B191" s="36"/>
      <c r="C191" s="36"/>
      <c r="D191" s="36"/>
      <c r="E191" s="17">
        <v>34.126818654322356</v>
      </c>
      <c r="G191" s="8"/>
      <c r="H191" s="8"/>
    </row>
    <row r="192" spans="1:8" ht="15.75" customHeight="1" hidden="1" outlineLevel="1">
      <c r="A192" s="36" t="s">
        <v>22</v>
      </c>
      <c r="B192" s="36"/>
      <c r="C192" s="36"/>
      <c r="D192" s="36"/>
      <c r="E192" s="21">
        <v>237.44346899999996</v>
      </c>
      <c r="G192" s="8"/>
      <c r="H192" s="8"/>
    </row>
    <row r="193" spans="1:8" ht="15.75" customHeight="1" hidden="1" outlineLevel="1">
      <c r="A193" s="36" t="s">
        <v>23</v>
      </c>
      <c r="B193" s="36"/>
      <c r="C193" s="36"/>
      <c r="D193" s="36"/>
      <c r="E193" s="21">
        <v>43.656520099999994</v>
      </c>
      <c r="G193" s="8"/>
      <c r="H193" s="8"/>
    </row>
    <row r="194" spans="1:8" ht="15.75" customHeight="1" hidden="1" outlineLevel="1">
      <c r="A194" s="36" t="s">
        <v>24</v>
      </c>
      <c r="B194" s="36"/>
      <c r="C194" s="36"/>
      <c r="D194" s="36"/>
      <c r="E194" s="22">
        <v>0</v>
      </c>
      <c r="G194" s="8"/>
      <c r="H194" s="8"/>
    </row>
    <row r="195" spans="1:8" ht="15.75" customHeight="1" hidden="1" outlineLevel="1">
      <c r="A195" s="36" t="s">
        <v>25</v>
      </c>
      <c r="B195" s="36"/>
      <c r="C195" s="36"/>
      <c r="D195" s="36"/>
      <c r="E195" s="22">
        <v>0</v>
      </c>
      <c r="G195" s="8"/>
      <c r="H195" s="8"/>
    </row>
    <row r="196" spans="1:8" ht="24" customHeight="1" hidden="1" outlineLevel="1">
      <c r="A196" s="35" t="s">
        <v>26</v>
      </c>
      <c r="B196" s="35"/>
      <c r="C196" s="35"/>
      <c r="D196" s="35"/>
      <c r="E196" s="35"/>
      <c r="F196" s="35"/>
      <c r="G196" s="35"/>
      <c r="H196" s="17">
        <v>278.29</v>
      </c>
    </row>
    <row r="197" spans="1:8" ht="33" customHeight="1" hidden="1" outlineLevel="1">
      <c r="A197" s="35" t="s">
        <v>27</v>
      </c>
      <c r="B197" s="35"/>
      <c r="C197" s="35"/>
      <c r="D197" s="35"/>
      <c r="E197" s="35"/>
      <c r="F197" s="35"/>
      <c r="G197" s="35"/>
      <c r="H197" s="21">
        <f>D199+D203</f>
        <v>13471.422909</v>
      </c>
    </row>
    <row r="198" spans="1:8" ht="15.75" hidden="1" outlineLevel="1">
      <c r="A198" s="35" t="s">
        <v>20</v>
      </c>
      <c r="B198" s="35"/>
      <c r="C198" s="14"/>
      <c r="D198" s="14"/>
      <c r="E198" s="14"/>
      <c r="F198" s="14"/>
      <c r="G198" s="14"/>
      <c r="H198" s="23"/>
    </row>
    <row r="199" spans="1:8" ht="15.75" customHeight="1" hidden="1" outlineLevel="1">
      <c r="A199" s="37" t="s">
        <v>28</v>
      </c>
      <c r="B199" s="37"/>
      <c r="C199" s="37"/>
      <c r="D199" s="17">
        <f>D200+D201+D202</f>
        <v>17.198999999999998</v>
      </c>
      <c r="E199" s="7"/>
      <c r="F199" s="8"/>
      <c r="G199" s="8"/>
      <c r="H199" s="8"/>
    </row>
    <row r="200" spans="1:8" ht="15.75" customHeight="1" hidden="1" outlineLevel="1">
      <c r="A200" s="38" t="s">
        <v>29</v>
      </c>
      <c r="B200" s="38"/>
      <c r="C200" s="38"/>
      <c r="D200" s="17">
        <v>4.789</v>
      </c>
      <c r="E200" s="7"/>
      <c r="F200" s="8"/>
      <c r="G200" s="8"/>
      <c r="H200" s="8"/>
    </row>
    <row r="201" spans="1:8" ht="15.75" customHeight="1" hidden="1" outlineLevel="1">
      <c r="A201" s="38" t="s">
        <v>30</v>
      </c>
      <c r="B201" s="38"/>
      <c r="C201" s="38"/>
      <c r="D201" s="17">
        <v>7.770999999999999</v>
      </c>
      <c r="E201" s="7"/>
      <c r="F201" s="8"/>
      <c r="G201" s="8"/>
      <c r="H201" s="8"/>
    </row>
    <row r="202" spans="1:8" ht="15.75" customHeight="1" hidden="1" outlineLevel="1">
      <c r="A202" s="38" t="s">
        <v>31</v>
      </c>
      <c r="B202" s="38"/>
      <c r="C202" s="38"/>
      <c r="D202" s="17">
        <v>4.639</v>
      </c>
      <c r="E202" s="7"/>
      <c r="F202" s="8"/>
      <c r="G202" s="8"/>
      <c r="H202" s="8"/>
    </row>
    <row r="203" spans="1:8" ht="15.75" customHeight="1" hidden="1" outlineLevel="1">
      <c r="A203" s="37" t="s">
        <v>32</v>
      </c>
      <c r="B203" s="37"/>
      <c r="C203" s="37"/>
      <c r="D203" s="17">
        <f>D204+D205</f>
        <v>13454.223909</v>
      </c>
      <c r="E203" s="7"/>
      <c r="F203" s="8"/>
      <c r="G203" s="8"/>
      <c r="H203" s="8"/>
    </row>
    <row r="204" spans="1:8" ht="15.75" customHeight="1" hidden="1" outlineLevel="1">
      <c r="A204" s="38" t="s">
        <v>29</v>
      </c>
      <c r="B204" s="38"/>
      <c r="C204" s="38"/>
      <c r="D204" s="17">
        <v>4374.998792999999</v>
      </c>
      <c r="E204" s="7"/>
      <c r="F204" s="8"/>
      <c r="G204" s="8"/>
      <c r="H204" s="8"/>
    </row>
    <row r="205" spans="1:8" ht="15.75" customHeight="1" hidden="1" outlineLevel="1">
      <c r="A205" s="38" t="s">
        <v>31</v>
      </c>
      <c r="B205" s="38"/>
      <c r="C205" s="38"/>
      <c r="D205" s="17">
        <v>9079.225116000001</v>
      </c>
      <c r="E205" s="7"/>
      <c r="F205" s="8"/>
      <c r="G205" s="8"/>
      <c r="H205" s="8"/>
    </row>
    <row r="206" spans="1:8" ht="35.25" customHeight="1" hidden="1" outlineLevel="1">
      <c r="A206" s="35" t="s">
        <v>33</v>
      </c>
      <c r="B206" s="35"/>
      <c r="C206" s="35"/>
      <c r="D206" s="35"/>
      <c r="E206" s="35"/>
      <c r="F206" s="35"/>
      <c r="G206" s="35"/>
      <c r="H206" s="17">
        <v>523430.025</v>
      </c>
    </row>
    <row r="207" spans="1:8" ht="34.5" customHeight="1" hidden="1" outlineLevel="1">
      <c r="A207" s="35" t="s">
        <v>34</v>
      </c>
      <c r="B207" s="35"/>
      <c r="C207" s="35"/>
      <c r="D207" s="35"/>
      <c r="E207" s="35"/>
      <c r="F207" s="35"/>
      <c r="G207" s="35"/>
      <c r="H207" s="17">
        <v>29277.274</v>
      </c>
    </row>
    <row r="208" spans="1:8" ht="34.5" customHeight="1" hidden="1" outlineLevel="1">
      <c r="A208" s="35" t="s">
        <v>35</v>
      </c>
      <c r="B208" s="35"/>
      <c r="C208" s="35"/>
      <c r="D208" s="35"/>
      <c r="E208" s="35"/>
      <c r="F208" s="35"/>
      <c r="G208" s="35"/>
      <c r="H208" s="17">
        <f>E210+E211+E212+E213+E214</f>
        <v>175609.00190899998</v>
      </c>
    </row>
    <row r="209" spans="1:8" ht="15.75" hidden="1" outlineLevel="1">
      <c r="A209" s="35" t="s">
        <v>20</v>
      </c>
      <c r="B209" s="35"/>
      <c r="C209" s="14"/>
      <c r="D209" s="14"/>
      <c r="E209" s="14"/>
      <c r="F209" s="14"/>
      <c r="G209" s="14"/>
      <c r="H209" s="23"/>
    </row>
    <row r="210" spans="1:8" ht="15.75" customHeight="1" hidden="1" outlineLevel="1">
      <c r="A210" s="36" t="s">
        <v>36</v>
      </c>
      <c r="B210" s="36"/>
      <c r="C210" s="36"/>
      <c r="D210" s="36"/>
      <c r="E210" s="17">
        <v>13471.422909</v>
      </c>
      <c r="G210" s="8"/>
      <c r="H210" s="8"/>
    </row>
    <row r="211" spans="1:8" ht="15.75" customHeight="1" hidden="1" outlineLevel="1">
      <c r="A211" s="36" t="s">
        <v>37</v>
      </c>
      <c r="B211" s="36"/>
      <c r="C211" s="36"/>
      <c r="D211" s="36"/>
      <c r="E211" s="21">
        <v>131630.20899999997</v>
      </c>
      <c r="G211" s="8"/>
      <c r="H211" s="8"/>
    </row>
    <row r="212" spans="1:8" ht="15.75" customHeight="1" hidden="1" outlineLevel="1">
      <c r="A212" s="36" t="s">
        <v>38</v>
      </c>
      <c r="B212" s="36"/>
      <c r="C212" s="36"/>
      <c r="D212" s="36"/>
      <c r="E212" s="21">
        <v>30507.370000000003</v>
      </c>
      <c r="G212" s="8"/>
      <c r="H212" s="8"/>
    </row>
    <row r="213" spans="1:8" ht="15.75" customHeight="1" hidden="1" outlineLevel="1">
      <c r="A213" s="36" t="s">
        <v>39</v>
      </c>
      <c r="B213" s="36"/>
      <c r="C213" s="36"/>
      <c r="D213" s="36"/>
      <c r="E213" s="22">
        <v>0</v>
      </c>
      <c r="G213" s="8"/>
      <c r="H213" s="8"/>
    </row>
    <row r="214" spans="1:8" ht="15.75" customHeight="1" hidden="1" outlineLevel="1">
      <c r="A214" s="36" t="s">
        <v>40</v>
      </c>
      <c r="B214" s="36"/>
      <c r="C214" s="36"/>
      <c r="D214" s="36"/>
      <c r="E214" s="22">
        <v>0</v>
      </c>
      <c r="G214" s="8"/>
      <c r="H214" s="8"/>
    </row>
    <row r="215" spans="1:8" ht="31.5" customHeight="1" hidden="1" outlineLevel="1">
      <c r="A215" s="35" t="s">
        <v>41</v>
      </c>
      <c r="B215" s="35"/>
      <c r="C215" s="35"/>
      <c r="D215" s="35"/>
      <c r="E215" s="35"/>
      <c r="F215" s="35"/>
      <c r="G215" s="35"/>
      <c r="H215" s="17">
        <v>156540</v>
      </c>
    </row>
    <row r="216" spans="1:8" ht="34.5" customHeight="1" hidden="1" outlineLevel="1">
      <c r="A216" s="35" t="s">
        <v>42</v>
      </c>
      <c r="B216" s="35"/>
      <c r="C216" s="35"/>
      <c r="D216" s="35"/>
      <c r="E216" s="35"/>
      <c r="F216" s="35"/>
      <c r="G216" s="35"/>
      <c r="H216" s="12">
        <v>0</v>
      </c>
    </row>
    <row r="217" ht="15.75" hidden="1" outlineLevel="1"/>
    <row r="218" spans="1:8" ht="15.75" hidden="1" outlineLevel="1">
      <c r="A218" s="43" t="s">
        <v>58</v>
      </c>
      <c r="B218" s="43"/>
      <c r="C218" s="43"/>
      <c r="D218" s="43"/>
      <c r="E218" s="43"/>
      <c r="F218" s="43"/>
      <c r="G218" s="43"/>
      <c r="H218" s="43"/>
    </row>
    <row r="219" spans="1:8" ht="40.5" customHeight="1" hidden="1" outlineLevel="1">
      <c r="A219" s="44" t="s">
        <v>11</v>
      </c>
      <c r="B219" s="44"/>
      <c r="C219" s="44"/>
      <c r="D219" s="44"/>
      <c r="E219" s="44"/>
      <c r="F219" s="44"/>
      <c r="G219" s="44"/>
      <c r="H219" s="12">
        <f>ROUND(H222+H223*H224,2)</f>
        <v>1983.27</v>
      </c>
    </row>
    <row r="220" spans="1:5" ht="15.75" hidden="1" outlineLevel="1">
      <c r="A220" s="7"/>
      <c r="B220" s="7"/>
      <c r="C220" s="13"/>
      <c r="D220" s="13"/>
      <c r="E220" s="13"/>
    </row>
    <row r="221" spans="1:8" ht="33.75" customHeight="1" hidden="1" outlineLevel="1">
      <c r="A221" s="44" t="s">
        <v>12</v>
      </c>
      <c r="B221" s="44"/>
      <c r="C221" s="44"/>
      <c r="D221" s="44"/>
      <c r="E221" s="44"/>
      <c r="F221" s="44"/>
      <c r="G221" s="44"/>
      <c r="H221" s="44"/>
    </row>
    <row r="222" spans="1:8" ht="21.75" customHeight="1" hidden="1" outlineLevel="1">
      <c r="A222" s="39" t="s">
        <v>13</v>
      </c>
      <c r="B222" s="39"/>
      <c r="C222" s="39"/>
      <c r="D222" s="39"/>
      <c r="E222" s="39"/>
      <c r="F222" s="39"/>
      <c r="G222" s="39"/>
      <c r="H222" s="12">
        <v>994.25</v>
      </c>
    </row>
    <row r="223" spans="1:8" ht="25.5" customHeight="1" hidden="1" outlineLevel="1">
      <c r="A223" s="39" t="s">
        <v>14</v>
      </c>
      <c r="B223" s="39"/>
      <c r="C223" s="39"/>
      <c r="D223" s="39"/>
      <c r="E223" s="39"/>
      <c r="F223" s="39"/>
      <c r="G223" s="39"/>
      <c r="H223" s="12">
        <v>678107.11</v>
      </c>
    </row>
    <row r="224" spans="1:12" ht="35.25" customHeight="1" hidden="1" outlineLevel="1">
      <c r="A224" s="39" t="s">
        <v>15</v>
      </c>
      <c r="B224" s="39"/>
      <c r="C224" s="39"/>
      <c r="D224" s="39"/>
      <c r="E224" s="39"/>
      <c r="F224" s="39"/>
      <c r="G224" s="39"/>
      <c r="H224" s="15">
        <f>(H225+H226-(H227+H234))/(H244+H245-(H246+H253))</f>
        <v>0.0014585029859235622</v>
      </c>
      <c r="K224" s="20"/>
      <c r="L224" s="20"/>
    </row>
    <row r="225" spans="1:12" ht="24.75" customHeight="1" hidden="1" outlineLevel="1">
      <c r="A225" s="39" t="s">
        <v>16</v>
      </c>
      <c r="B225" s="39"/>
      <c r="C225" s="39"/>
      <c r="D225" s="39"/>
      <c r="E225" s="39"/>
      <c r="F225" s="39"/>
      <c r="G225" s="39"/>
      <c r="H225" s="17">
        <v>760.18</v>
      </c>
      <c r="K225" s="20"/>
      <c r="L225" s="20"/>
    </row>
    <row r="226" spans="1:8" ht="35.25" customHeight="1" hidden="1" outlineLevel="1">
      <c r="A226" s="39" t="s">
        <v>17</v>
      </c>
      <c r="B226" s="39"/>
      <c r="C226" s="39"/>
      <c r="D226" s="39"/>
      <c r="E226" s="39"/>
      <c r="F226" s="39"/>
      <c r="G226" s="39"/>
      <c r="H226" s="17">
        <v>26.969</v>
      </c>
    </row>
    <row r="227" spans="1:8" ht="36.75" customHeight="1" hidden="1" outlineLevel="1">
      <c r="A227" s="39" t="s">
        <v>18</v>
      </c>
      <c r="B227" s="39"/>
      <c r="C227" s="39"/>
      <c r="D227" s="39"/>
      <c r="E227" s="39"/>
      <c r="F227" s="39"/>
      <c r="G227" s="39"/>
      <c r="H227" s="17">
        <f>E229+E230+E231+E232+E233</f>
        <v>273.1632852383638</v>
      </c>
    </row>
    <row r="228" spans="1:8" ht="15.75" hidden="1" outlineLevel="1">
      <c r="A228" s="39" t="s">
        <v>20</v>
      </c>
      <c r="B228" s="39"/>
      <c r="C228" s="14"/>
      <c r="D228" s="14"/>
      <c r="E228" s="14"/>
      <c r="F228" s="14"/>
      <c r="G228" s="14"/>
      <c r="H228" s="19"/>
    </row>
    <row r="229" spans="1:8" ht="15.75" customHeight="1" hidden="1" outlineLevel="1">
      <c r="A229" s="36" t="s">
        <v>21</v>
      </c>
      <c r="B229" s="36"/>
      <c r="C229" s="36"/>
      <c r="D229" s="36"/>
      <c r="E229" s="17">
        <v>28.006292638363778</v>
      </c>
      <c r="G229" s="8"/>
      <c r="H229" s="8"/>
    </row>
    <row r="230" spans="1:8" ht="15.75" customHeight="1" hidden="1" outlineLevel="1">
      <c r="A230" s="36" t="s">
        <v>22</v>
      </c>
      <c r="B230" s="36"/>
      <c r="C230" s="36"/>
      <c r="D230" s="36"/>
      <c r="E230" s="21">
        <v>207.14798490000004</v>
      </c>
      <c r="G230" s="8"/>
      <c r="H230" s="8"/>
    </row>
    <row r="231" spans="1:8" ht="15.75" customHeight="1" hidden="1" outlineLevel="1">
      <c r="A231" s="36" t="s">
        <v>23</v>
      </c>
      <c r="B231" s="36"/>
      <c r="C231" s="36"/>
      <c r="D231" s="36"/>
      <c r="E231" s="21">
        <v>38.009007700000005</v>
      </c>
      <c r="G231" s="8"/>
      <c r="H231" s="8"/>
    </row>
    <row r="232" spans="1:8" ht="15.75" customHeight="1" hidden="1" outlineLevel="1">
      <c r="A232" s="36" t="s">
        <v>24</v>
      </c>
      <c r="B232" s="36"/>
      <c r="C232" s="36"/>
      <c r="D232" s="36"/>
      <c r="E232" s="22">
        <v>0</v>
      </c>
      <c r="G232" s="8"/>
      <c r="H232" s="8"/>
    </row>
    <row r="233" spans="1:8" ht="15.75" customHeight="1" hidden="1" outlineLevel="1">
      <c r="A233" s="36" t="s">
        <v>25</v>
      </c>
      <c r="B233" s="36"/>
      <c r="C233" s="36"/>
      <c r="D233" s="36"/>
      <c r="E233" s="22">
        <v>0</v>
      </c>
      <c r="G233" s="8"/>
      <c r="H233" s="8"/>
    </row>
    <row r="234" spans="1:8" ht="24" customHeight="1" hidden="1" outlineLevel="1">
      <c r="A234" s="35" t="s">
        <v>26</v>
      </c>
      <c r="B234" s="35"/>
      <c r="C234" s="35"/>
      <c r="D234" s="35"/>
      <c r="E234" s="35"/>
      <c r="F234" s="35"/>
      <c r="G234" s="35"/>
      <c r="H234" s="17">
        <v>272.82</v>
      </c>
    </row>
    <row r="235" spans="1:8" ht="33" customHeight="1" hidden="1" outlineLevel="1">
      <c r="A235" s="35" t="s">
        <v>27</v>
      </c>
      <c r="B235" s="35"/>
      <c r="C235" s="35"/>
      <c r="D235" s="35"/>
      <c r="E235" s="35"/>
      <c r="F235" s="35"/>
      <c r="G235" s="35"/>
      <c r="H235" s="21">
        <f>D237+D241</f>
        <v>11382.312038000002</v>
      </c>
    </row>
    <row r="236" spans="1:8" ht="15.75" hidden="1" outlineLevel="1">
      <c r="A236" s="35" t="s">
        <v>20</v>
      </c>
      <c r="B236" s="35"/>
      <c r="C236" s="14"/>
      <c r="D236" s="14"/>
      <c r="E236" s="14"/>
      <c r="F236" s="14"/>
      <c r="G236" s="14"/>
      <c r="H236" s="23"/>
    </row>
    <row r="237" spans="1:8" ht="15.75" customHeight="1" hidden="1" outlineLevel="1">
      <c r="A237" s="37" t="s">
        <v>28</v>
      </c>
      <c r="B237" s="37"/>
      <c r="C237" s="37"/>
      <c r="D237" s="17">
        <f>D238+D239+D240</f>
        <v>12.388</v>
      </c>
      <c r="E237" s="7"/>
      <c r="F237" s="8"/>
      <c r="G237" s="8"/>
      <c r="H237" s="8"/>
    </row>
    <row r="238" spans="1:8" ht="15.75" customHeight="1" hidden="1" outlineLevel="1">
      <c r="A238" s="38" t="s">
        <v>29</v>
      </c>
      <c r="B238" s="38"/>
      <c r="C238" s="38"/>
      <c r="D238" s="17">
        <v>2.346</v>
      </c>
      <c r="E238" s="7"/>
      <c r="F238" s="8"/>
      <c r="G238" s="8"/>
      <c r="H238" s="8"/>
    </row>
    <row r="239" spans="1:8" ht="15.75" customHeight="1" hidden="1" outlineLevel="1">
      <c r="A239" s="38" t="s">
        <v>30</v>
      </c>
      <c r="B239" s="38"/>
      <c r="C239" s="38"/>
      <c r="D239" s="17">
        <v>6.884</v>
      </c>
      <c r="E239" s="7"/>
      <c r="F239" s="8"/>
      <c r="G239" s="8"/>
      <c r="H239" s="8"/>
    </row>
    <row r="240" spans="1:8" ht="15.75" customHeight="1" hidden="1" outlineLevel="1">
      <c r="A240" s="38" t="s">
        <v>31</v>
      </c>
      <c r="B240" s="38"/>
      <c r="C240" s="38"/>
      <c r="D240" s="17">
        <v>3.158</v>
      </c>
      <c r="E240" s="7"/>
      <c r="F240" s="8"/>
      <c r="G240" s="8"/>
      <c r="H240" s="8"/>
    </row>
    <row r="241" spans="1:8" ht="15.75" customHeight="1" hidden="1" outlineLevel="1">
      <c r="A241" s="37" t="s">
        <v>32</v>
      </c>
      <c r="B241" s="37"/>
      <c r="C241" s="37"/>
      <c r="D241" s="17">
        <f>D242+D243</f>
        <v>11369.924038000001</v>
      </c>
      <c r="E241" s="7"/>
      <c r="F241" s="8"/>
      <c r="G241" s="8"/>
      <c r="H241" s="8"/>
    </row>
    <row r="242" spans="1:8" ht="15.75" customHeight="1" hidden="1" outlineLevel="1">
      <c r="A242" s="38" t="s">
        <v>29</v>
      </c>
      <c r="B242" s="38"/>
      <c r="C242" s="38"/>
      <c r="D242" s="17">
        <v>3629.9892699999987</v>
      </c>
      <c r="E242" s="7"/>
      <c r="F242" s="8"/>
      <c r="G242" s="8"/>
      <c r="H242" s="8"/>
    </row>
    <row r="243" spans="1:8" ht="15.75" customHeight="1" hidden="1" outlineLevel="1">
      <c r="A243" s="38" t="s">
        <v>31</v>
      </c>
      <c r="B243" s="38"/>
      <c r="C243" s="38"/>
      <c r="D243" s="17">
        <v>7739.934768000002</v>
      </c>
      <c r="E243" s="7"/>
      <c r="F243" s="8"/>
      <c r="G243" s="8"/>
      <c r="H243" s="8"/>
    </row>
    <row r="244" spans="1:8" ht="35.25" customHeight="1" hidden="1" outlineLevel="1">
      <c r="A244" s="35" t="s">
        <v>33</v>
      </c>
      <c r="B244" s="35"/>
      <c r="C244" s="35"/>
      <c r="D244" s="35"/>
      <c r="E244" s="35"/>
      <c r="F244" s="35"/>
      <c r="G244" s="35"/>
      <c r="H244" s="17">
        <v>459946.653</v>
      </c>
    </row>
    <row r="245" spans="1:8" ht="34.5" customHeight="1" hidden="1" outlineLevel="1">
      <c r="A245" s="35" t="s">
        <v>34</v>
      </c>
      <c r="B245" s="35"/>
      <c r="C245" s="35"/>
      <c r="D245" s="35"/>
      <c r="E245" s="35"/>
      <c r="F245" s="35"/>
      <c r="G245" s="35"/>
      <c r="H245" s="17">
        <v>18968.361</v>
      </c>
    </row>
    <row r="246" spans="1:8" ht="34.5" customHeight="1" hidden="1" outlineLevel="1">
      <c r="A246" s="35" t="s">
        <v>35</v>
      </c>
      <c r="B246" s="35"/>
      <c r="C246" s="35"/>
      <c r="D246" s="35"/>
      <c r="E246" s="35"/>
      <c r="F246" s="35"/>
      <c r="G246" s="35"/>
      <c r="H246" s="17">
        <f>E248+E249+E250+E251+E252</f>
        <v>160103.47403800001</v>
      </c>
    </row>
    <row r="247" spans="1:8" ht="15.75" hidden="1" outlineLevel="1">
      <c r="A247" s="35" t="s">
        <v>20</v>
      </c>
      <c r="B247" s="35"/>
      <c r="C247" s="14"/>
      <c r="D247" s="14"/>
      <c r="E247" s="14"/>
      <c r="F247" s="14"/>
      <c r="G247" s="14"/>
      <c r="H247" s="23"/>
    </row>
    <row r="248" spans="1:8" ht="15.75" customHeight="1" hidden="1" outlineLevel="1">
      <c r="A248" s="36" t="s">
        <v>36</v>
      </c>
      <c r="B248" s="36"/>
      <c r="C248" s="36"/>
      <c r="D248" s="36"/>
      <c r="E248" s="17">
        <v>11382.312038000002</v>
      </c>
      <c r="G248" s="8"/>
      <c r="H248" s="8"/>
    </row>
    <row r="249" spans="1:8" ht="15.75" customHeight="1" hidden="1" outlineLevel="1">
      <c r="A249" s="36" t="s">
        <v>37</v>
      </c>
      <c r="B249" s="36"/>
      <c r="C249" s="36"/>
      <c r="D249" s="36"/>
      <c r="E249" s="21">
        <v>122501.38000000002</v>
      </c>
      <c r="G249" s="8"/>
      <c r="H249" s="8"/>
    </row>
    <row r="250" spans="1:8" ht="15.75" customHeight="1" hidden="1" outlineLevel="1">
      <c r="A250" s="36" t="s">
        <v>38</v>
      </c>
      <c r="B250" s="36"/>
      <c r="C250" s="36"/>
      <c r="D250" s="36"/>
      <c r="E250" s="21">
        <v>26219.782000000003</v>
      </c>
      <c r="G250" s="8"/>
      <c r="H250" s="8"/>
    </row>
    <row r="251" spans="1:8" ht="15.75" customHeight="1" hidden="1" outlineLevel="1">
      <c r="A251" s="36" t="s">
        <v>39</v>
      </c>
      <c r="B251" s="36"/>
      <c r="C251" s="36"/>
      <c r="D251" s="36"/>
      <c r="E251" s="22">
        <v>0</v>
      </c>
      <c r="G251" s="8"/>
      <c r="H251" s="8"/>
    </row>
    <row r="252" spans="1:8" ht="15.75" customHeight="1" hidden="1" outlineLevel="1">
      <c r="A252" s="36" t="s">
        <v>40</v>
      </c>
      <c r="B252" s="36"/>
      <c r="C252" s="36"/>
      <c r="D252" s="36"/>
      <c r="E252" s="22">
        <v>0</v>
      </c>
      <c r="G252" s="8"/>
      <c r="H252" s="8"/>
    </row>
    <row r="253" spans="1:8" ht="31.5" customHeight="1" hidden="1" outlineLevel="1">
      <c r="A253" s="35" t="s">
        <v>41</v>
      </c>
      <c r="B253" s="35"/>
      <c r="C253" s="35"/>
      <c r="D253" s="35"/>
      <c r="E253" s="35"/>
      <c r="F253" s="35"/>
      <c r="G253" s="35"/>
      <c r="H253" s="17">
        <v>153460</v>
      </c>
    </row>
    <row r="254" spans="1:8" ht="34.5" customHeight="1" hidden="1" outlineLevel="1">
      <c r="A254" s="35" t="s">
        <v>42</v>
      </c>
      <c r="B254" s="35"/>
      <c r="C254" s="35"/>
      <c r="D254" s="35"/>
      <c r="E254" s="35"/>
      <c r="F254" s="35"/>
      <c r="G254" s="35"/>
      <c r="H254" s="12">
        <v>0</v>
      </c>
    </row>
    <row r="255" ht="15.75" hidden="1" outlineLevel="1"/>
    <row r="256" spans="1:8" ht="15.75" hidden="1" outlineLevel="1">
      <c r="A256" s="43" t="s">
        <v>59</v>
      </c>
      <c r="B256" s="43"/>
      <c r="C256" s="43"/>
      <c r="D256" s="43"/>
      <c r="E256" s="43"/>
      <c r="F256" s="43"/>
      <c r="G256" s="43"/>
      <c r="H256" s="43"/>
    </row>
    <row r="257" spans="1:8" ht="40.5" customHeight="1" hidden="1" outlineLevel="1">
      <c r="A257" s="44" t="s">
        <v>11</v>
      </c>
      <c r="B257" s="44"/>
      <c r="C257" s="44"/>
      <c r="D257" s="44"/>
      <c r="E257" s="44"/>
      <c r="F257" s="44"/>
      <c r="G257" s="44"/>
      <c r="H257" s="12">
        <f>ROUND(H260+H261*H262,2)</f>
        <v>1909.11</v>
      </c>
    </row>
    <row r="258" spans="1:5" ht="15.75" hidden="1" outlineLevel="1">
      <c r="A258" s="7"/>
      <c r="B258" s="7"/>
      <c r="C258" s="13"/>
      <c r="D258" s="13"/>
      <c r="E258" s="13"/>
    </row>
    <row r="259" spans="1:8" ht="33.75" customHeight="1" hidden="1" outlineLevel="1">
      <c r="A259" s="44" t="s">
        <v>12</v>
      </c>
      <c r="B259" s="44"/>
      <c r="C259" s="44"/>
      <c r="D259" s="44"/>
      <c r="E259" s="44"/>
      <c r="F259" s="44"/>
      <c r="G259" s="44"/>
      <c r="H259" s="44"/>
    </row>
    <row r="260" spans="1:8" ht="21.75" customHeight="1" hidden="1" outlineLevel="1">
      <c r="A260" s="39" t="s">
        <v>13</v>
      </c>
      <c r="B260" s="39"/>
      <c r="C260" s="39"/>
      <c r="D260" s="39"/>
      <c r="E260" s="39"/>
      <c r="F260" s="39"/>
      <c r="G260" s="39"/>
      <c r="H260" s="12">
        <v>977.07</v>
      </c>
    </row>
    <row r="261" spans="1:8" ht="25.5" customHeight="1" hidden="1" outlineLevel="1">
      <c r="A261" s="39" t="s">
        <v>14</v>
      </c>
      <c r="B261" s="39"/>
      <c r="C261" s="39"/>
      <c r="D261" s="39"/>
      <c r="E261" s="39"/>
      <c r="F261" s="39"/>
      <c r="G261" s="39"/>
      <c r="H261" s="12">
        <v>672278.11</v>
      </c>
    </row>
    <row r="262" spans="1:12" ht="35.25" customHeight="1" hidden="1" outlineLevel="1">
      <c r="A262" s="39" t="s">
        <v>15</v>
      </c>
      <c r="B262" s="39"/>
      <c r="C262" s="39"/>
      <c r="D262" s="39"/>
      <c r="E262" s="39"/>
      <c r="F262" s="39"/>
      <c r="G262" s="39"/>
      <c r="H262" s="15">
        <f>(H263+H264-(H265+H272))/(H282+H283-(H284+H291))</f>
        <v>0.0013863896536432444</v>
      </c>
      <c r="K262" s="20"/>
      <c r="L262" s="20"/>
    </row>
    <row r="263" spans="1:12" ht="24.75" customHeight="1" hidden="1" outlineLevel="1">
      <c r="A263" s="39" t="s">
        <v>16</v>
      </c>
      <c r="B263" s="39"/>
      <c r="C263" s="39"/>
      <c r="D263" s="39"/>
      <c r="E263" s="39"/>
      <c r="F263" s="39"/>
      <c r="G263" s="39"/>
      <c r="H263" s="17">
        <v>718.623</v>
      </c>
      <c r="K263" s="20"/>
      <c r="L263" s="20"/>
    </row>
    <row r="264" spans="1:8" ht="35.25" customHeight="1" hidden="1" outlineLevel="1">
      <c r="A264" s="39" t="s">
        <v>17</v>
      </c>
      <c r="B264" s="39"/>
      <c r="C264" s="39"/>
      <c r="D264" s="39"/>
      <c r="E264" s="39"/>
      <c r="F264" s="39"/>
      <c r="G264" s="39"/>
      <c r="H264" s="17">
        <v>14.463000000000001</v>
      </c>
    </row>
    <row r="265" spans="1:8" ht="36.75" customHeight="1" hidden="1" outlineLevel="1">
      <c r="A265" s="39" t="s">
        <v>18</v>
      </c>
      <c r="B265" s="39"/>
      <c r="C265" s="39"/>
      <c r="D265" s="39"/>
      <c r="E265" s="39"/>
      <c r="F265" s="39"/>
      <c r="G265" s="39"/>
      <c r="H265" s="17">
        <f>E267+E268+E269+E270+E271</f>
        <v>267.84774789920175</v>
      </c>
    </row>
    <row r="266" spans="1:8" ht="15.75" hidden="1" outlineLevel="1">
      <c r="A266" s="39" t="s">
        <v>20</v>
      </c>
      <c r="B266" s="39"/>
      <c r="C266" s="14"/>
      <c r="D266" s="14"/>
      <c r="E266" s="14"/>
      <c r="F266" s="14"/>
      <c r="G266" s="14"/>
      <c r="H266" s="19"/>
    </row>
    <row r="267" spans="1:8" ht="15.75" customHeight="1" hidden="1" outlineLevel="1">
      <c r="A267" s="36" t="s">
        <v>21</v>
      </c>
      <c r="B267" s="36"/>
      <c r="C267" s="36"/>
      <c r="D267" s="36"/>
      <c r="E267" s="17">
        <v>24.779549699201777</v>
      </c>
      <c r="G267" s="8"/>
      <c r="H267" s="8"/>
    </row>
    <row r="268" spans="1:8" ht="15.75" customHeight="1" hidden="1" outlineLevel="1">
      <c r="A268" s="36" t="s">
        <v>22</v>
      </c>
      <c r="B268" s="36"/>
      <c r="C268" s="36"/>
      <c r="D268" s="36"/>
      <c r="E268" s="21">
        <v>207.3415516</v>
      </c>
      <c r="G268" s="8"/>
      <c r="H268" s="8"/>
    </row>
    <row r="269" spans="1:8" ht="15.75" customHeight="1" hidden="1" outlineLevel="1">
      <c r="A269" s="36" t="s">
        <v>23</v>
      </c>
      <c r="B269" s="36"/>
      <c r="C269" s="36"/>
      <c r="D269" s="36"/>
      <c r="E269" s="21">
        <v>35.7266466</v>
      </c>
      <c r="G269" s="8"/>
      <c r="H269" s="8"/>
    </row>
    <row r="270" spans="1:8" ht="15.75" customHeight="1" hidden="1" outlineLevel="1">
      <c r="A270" s="36" t="s">
        <v>24</v>
      </c>
      <c r="B270" s="36"/>
      <c r="C270" s="36"/>
      <c r="D270" s="36"/>
      <c r="E270" s="22">
        <v>0</v>
      </c>
      <c r="G270" s="8"/>
      <c r="H270" s="8"/>
    </row>
    <row r="271" spans="1:8" ht="15.75" customHeight="1" hidden="1" outlineLevel="1">
      <c r="A271" s="36" t="s">
        <v>25</v>
      </c>
      <c r="B271" s="36"/>
      <c r="C271" s="36"/>
      <c r="D271" s="36"/>
      <c r="E271" s="22">
        <v>0</v>
      </c>
      <c r="G271" s="8"/>
      <c r="H271" s="8"/>
    </row>
    <row r="272" spans="1:8" ht="24" customHeight="1" hidden="1" outlineLevel="1">
      <c r="A272" s="35" t="s">
        <v>26</v>
      </c>
      <c r="B272" s="35"/>
      <c r="C272" s="35"/>
      <c r="D272" s="35"/>
      <c r="E272" s="35"/>
      <c r="F272" s="35"/>
      <c r="G272" s="35"/>
      <c r="H272" s="17">
        <v>245.39</v>
      </c>
    </row>
    <row r="273" spans="1:8" ht="33" customHeight="1" hidden="1" outlineLevel="1">
      <c r="A273" s="35" t="s">
        <v>27</v>
      </c>
      <c r="B273" s="35"/>
      <c r="C273" s="35"/>
      <c r="D273" s="35"/>
      <c r="E273" s="35"/>
      <c r="F273" s="35"/>
      <c r="G273" s="35"/>
      <c r="H273" s="21">
        <f>D275+D279</f>
        <v>10257.884839000002</v>
      </c>
    </row>
    <row r="274" spans="1:8" ht="15.75" hidden="1" outlineLevel="1">
      <c r="A274" s="35" t="s">
        <v>20</v>
      </c>
      <c r="B274" s="35"/>
      <c r="C274" s="14"/>
      <c r="D274" s="14"/>
      <c r="E274" s="14"/>
      <c r="F274" s="14"/>
      <c r="G274" s="14"/>
      <c r="H274" s="23"/>
    </row>
    <row r="275" spans="1:8" ht="15.75" customHeight="1" hidden="1" outlineLevel="1">
      <c r="A275" s="37" t="s">
        <v>28</v>
      </c>
      <c r="B275" s="37"/>
      <c r="C275" s="37"/>
      <c r="D275" s="17">
        <f>D276+D277+D278</f>
        <v>20.729999999999997</v>
      </c>
      <c r="E275" s="7"/>
      <c r="F275" s="8"/>
      <c r="G275" s="8"/>
      <c r="H275" s="8"/>
    </row>
    <row r="276" spans="1:8" ht="15.75" customHeight="1" hidden="1" outlineLevel="1">
      <c r="A276" s="38" t="s">
        <v>29</v>
      </c>
      <c r="B276" s="38"/>
      <c r="C276" s="38"/>
      <c r="D276" s="17">
        <v>4.8229999999999995</v>
      </c>
      <c r="E276" s="7"/>
      <c r="F276" s="8"/>
      <c r="G276" s="8"/>
      <c r="H276" s="8"/>
    </row>
    <row r="277" spans="1:8" ht="15.75" customHeight="1" hidden="1" outlineLevel="1">
      <c r="A277" s="38" t="s">
        <v>30</v>
      </c>
      <c r="B277" s="38"/>
      <c r="C277" s="38"/>
      <c r="D277" s="17">
        <v>8.831999999999999</v>
      </c>
      <c r="E277" s="7"/>
      <c r="F277" s="8"/>
      <c r="G277" s="8"/>
      <c r="H277" s="8"/>
    </row>
    <row r="278" spans="1:8" ht="15.75" customHeight="1" hidden="1" outlineLevel="1">
      <c r="A278" s="38" t="s">
        <v>31</v>
      </c>
      <c r="B278" s="38"/>
      <c r="C278" s="38"/>
      <c r="D278" s="17">
        <v>7.075</v>
      </c>
      <c r="E278" s="7"/>
      <c r="F278" s="8"/>
      <c r="G278" s="8"/>
      <c r="H278" s="8"/>
    </row>
    <row r="279" spans="1:8" ht="15.75" customHeight="1" hidden="1" outlineLevel="1">
      <c r="A279" s="37" t="s">
        <v>32</v>
      </c>
      <c r="B279" s="37"/>
      <c r="C279" s="37"/>
      <c r="D279" s="17">
        <f>D280+D281</f>
        <v>10237.154839000003</v>
      </c>
      <c r="E279" s="7"/>
      <c r="F279" s="8"/>
      <c r="G279" s="8"/>
      <c r="H279" s="8"/>
    </row>
    <row r="280" spans="1:8" ht="15.75" customHeight="1" hidden="1" outlineLevel="1">
      <c r="A280" s="38" t="s">
        <v>29</v>
      </c>
      <c r="B280" s="38"/>
      <c r="C280" s="38"/>
      <c r="D280" s="17">
        <v>3364.097423000002</v>
      </c>
      <c r="E280" s="7"/>
      <c r="F280" s="8"/>
      <c r="G280" s="8"/>
      <c r="H280" s="8"/>
    </row>
    <row r="281" spans="1:8" ht="15.75" customHeight="1" hidden="1" outlineLevel="1">
      <c r="A281" s="38" t="s">
        <v>31</v>
      </c>
      <c r="B281" s="38"/>
      <c r="C281" s="38"/>
      <c r="D281" s="17">
        <v>6873.057416</v>
      </c>
      <c r="E281" s="7"/>
      <c r="F281" s="8"/>
      <c r="G281" s="8"/>
      <c r="H281" s="8"/>
    </row>
    <row r="282" spans="1:8" ht="35.25" customHeight="1" hidden="1" outlineLevel="1">
      <c r="A282" s="35" t="s">
        <v>33</v>
      </c>
      <c r="B282" s="35"/>
      <c r="C282" s="35"/>
      <c r="D282" s="35"/>
      <c r="E282" s="35"/>
      <c r="F282" s="35"/>
      <c r="G282" s="35"/>
      <c r="H282" s="17">
        <v>433182.397</v>
      </c>
    </row>
    <row r="283" spans="1:8" ht="34.5" customHeight="1" hidden="1" outlineLevel="1">
      <c r="A283" s="35" t="s">
        <v>34</v>
      </c>
      <c r="B283" s="35"/>
      <c r="C283" s="35"/>
      <c r="D283" s="35"/>
      <c r="E283" s="35"/>
      <c r="F283" s="35"/>
      <c r="G283" s="35"/>
      <c r="H283" s="17">
        <v>11672.419</v>
      </c>
    </row>
    <row r="284" spans="1:8" ht="34.5" customHeight="1" hidden="1" outlineLevel="1">
      <c r="A284" s="35" t="s">
        <v>35</v>
      </c>
      <c r="B284" s="35"/>
      <c r="C284" s="35"/>
      <c r="D284" s="35"/>
      <c r="E284" s="35"/>
      <c r="F284" s="35"/>
      <c r="G284" s="35"/>
      <c r="H284" s="17">
        <f>E286+E287+E288+E289+E290</f>
        <v>148248.724839</v>
      </c>
    </row>
    <row r="285" spans="1:8" ht="15.75" hidden="1" outlineLevel="1">
      <c r="A285" s="35" t="s">
        <v>20</v>
      </c>
      <c r="B285" s="35"/>
      <c r="C285" s="14"/>
      <c r="D285" s="14"/>
      <c r="E285" s="14"/>
      <c r="F285" s="14"/>
      <c r="G285" s="14"/>
      <c r="H285" s="23"/>
    </row>
    <row r="286" spans="1:8" ht="15.75" customHeight="1" hidden="1" outlineLevel="1">
      <c r="A286" s="36" t="s">
        <v>36</v>
      </c>
      <c r="B286" s="36"/>
      <c r="C286" s="36"/>
      <c r="D286" s="36"/>
      <c r="E286" s="17">
        <v>10257.884839000002</v>
      </c>
      <c r="G286" s="8"/>
      <c r="H286" s="8"/>
    </row>
    <row r="287" spans="1:8" ht="15.75" customHeight="1" hidden="1" outlineLevel="1">
      <c r="A287" s="36" t="s">
        <v>37</v>
      </c>
      <c r="B287" s="36"/>
      <c r="C287" s="36"/>
      <c r="D287" s="36"/>
      <c r="E287" s="21">
        <v>112885.90299999999</v>
      </c>
      <c r="G287" s="8"/>
      <c r="H287" s="8"/>
    </row>
    <row r="288" spans="1:8" ht="15.75" customHeight="1" hidden="1" outlineLevel="1">
      <c r="A288" s="36" t="s">
        <v>38</v>
      </c>
      <c r="B288" s="36"/>
      <c r="C288" s="36"/>
      <c r="D288" s="36"/>
      <c r="E288" s="21">
        <v>25104.937</v>
      </c>
      <c r="G288" s="8"/>
      <c r="H288" s="8"/>
    </row>
    <row r="289" spans="1:8" ht="15.75" customHeight="1" hidden="1" outlineLevel="1">
      <c r="A289" s="36" t="s">
        <v>39</v>
      </c>
      <c r="B289" s="36"/>
      <c r="C289" s="36"/>
      <c r="D289" s="36"/>
      <c r="E289" s="22">
        <v>0</v>
      </c>
      <c r="G289" s="8"/>
      <c r="H289" s="8"/>
    </row>
    <row r="290" spans="1:8" ht="15.75" customHeight="1" hidden="1" outlineLevel="1">
      <c r="A290" s="36" t="s">
        <v>40</v>
      </c>
      <c r="B290" s="36"/>
      <c r="C290" s="36"/>
      <c r="D290" s="36"/>
      <c r="E290" s="22">
        <v>0</v>
      </c>
      <c r="G290" s="8"/>
      <c r="H290" s="8"/>
    </row>
    <row r="291" spans="1:8" ht="31.5" customHeight="1" hidden="1" outlineLevel="1">
      <c r="A291" s="35" t="s">
        <v>41</v>
      </c>
      <c r="B291" s="35"/>
      <c r="C291" s="35"/>
      <c r="D291" s="35"/>
      <c r="E291" s="35"/>
      <c r="F291" s="35"/>
      <c r="G291" s="35"/>
      <c r="H291" s="17">
        <v>138030</v>
      </c>
    </row>
    <row r="292" spans="1:8" ht="34.5" customHeight="1" hidden="1" outlineLevel="1">
      <c r="A292" s="35" t="s">
        <v>42</v>
      </c>
      <c r="B292" s="35"/>
      <c r="C292" s="35"/>
      <c r="D292" s="35"/>
      <c r="E292" s="35"/>
      <c r="F292" s="35"/>
      <c r="G292" s="35"/>
      <c r="H292" s="12">
        <v>0</v>
      </c>
    </row>
    <row r="293" ht="15.75" hidden="1" outlineLevel="1"/>
    <row r="294" spans="1:8" ht="15.75" hidden="1" outlineLevel="1">
      <c r="A294" s="43" t="s">
        <v>60</v>
      </c>
      <c r="B294" s="43"/>
      <c r="C294" s="43"/>
      <c r="D294" s="43"/>
      <c r="E294" s="43"/>
      <c r="F294" s="43"/>
      <c r="G294" s="43"/>
      <c r="H294" s="43"/>
    </row>
    <row r="295" spans="1:8" ht="40.5" customHeight="1" hidden="1" outlineLevel="1">
      <c r="A295" s="44" t="s">
        <v>11</v>
      </c>
      <c r="B295" s="44"/>
      <c r="C295" s="44"/>
      <c r="D295" s="44"/>
      <c r="E295" s="44"/>
      <c r="F295" s="44"/>
      <c r="G295" s="44"/>
      <c r="H295" s="12">
        <f>ROUND(H298+H299*H300,2)</f>
        <v>1857.51</v>
      </c>
    </row>
    <row r="296" spans="1:5" ht="15.75" hidden="1" outlineLevel="1">
      <c r="A296" s="7"/>
      <c r="B296" s="7"/>
      <c r="C296" s="13"/>
      <c r="D296" s="13"/>
      <c r="E296" s="13"/>
    </row>
    <row r="297" spans="1:8" ht="33.75" customHeight="1" hidden="1" outlineLevel="1">
      <c r="A297" s="44" t="s">
        <v>12</v>
      </c>
      <c r="B297" s="44"/>
      <c r="C297" s="44"/>
      <c r="D297" s="44"/>
      <c r="E297" s="44"/>
      <c r="F297" s="44"/>
      <c r="G297" s="44"/>
      <c r="H297" s="44"/>
    </row>
    <row r="298" spans="1:8" ht="21.75" customHeight="1" hidden="1" outlineLevel="1">
      <c r="A298" s="39" t="s">
        <v>13</v>
      </c>
      <c r="B298" s="39"/>
      <c r="C298" s="39"/>
      <c r="D298" s="39"/>
      <c r="E298" s="39"/>
      <c r="F298" s="39"/>
      <c r="G298" s="39"/>
      <c r="H298" s="12">
        <v>958.84</v>
      </c>
    </row>
    <row r="299" spans="1:8" ht="25.5" customHeight="1" hidden="1" outlineLevel="1">
      <c r="A299" s="39" t="s">
        <v>14</v>
      </c>
      <c r="B299" s="39"/>
      <c r="C299" s="39"/>
      <c r="D299" s="39"/>
      <c r="E299" s="39"/>
      <c r="F299" s="39"/>
      <c r="G299" s="39"/>
      <c r="H299" s="12">
        <v>619774.42</v>
      </c>
    </row>
    <row r="300" spans="1:12" ht="35.25" customHeight="1" hidden="1" outlineLevel="1">
      <c r="A300" s="39" t="s">
        <v>15</v>
      </c>
      <c r="B300" s="39"/>
      <c r="C300" s="39"/>
      <c r="D300" s="39"/>
      <c r="E300" s="39"/>
      <c r="F300" s="39"/>
      <c r="G300" s="39"/>
      <c r="H300" s="15">
        <f>(H301+H302-(H303+H310))/(H320+H321-(H322+H329))</f>
        <v>0.0014499975607493638</v>
      </c>
      <c r="K300" s="20"/>
      <c r="L300" s="20"/>
    </row>
    <row r="301" spans="1:12" ht="24.75" customHeight="1" hidden="1" outlineLevel="1">
      <c r="A301" s="39" t="s">
        <v>16</v>
      </c>
      <c r="B301" s="39"/>
      <c r="C301" s="39"/>
      <c r="D301" s="39"/>
      <c r="E301" s="39"/>
      <c r="F301" s="39"/>
      <c r="G301" s="39"/>
      <c r="H301" s="17">
        <v>708.712</v>
      </c>
      <c r="K301" s="20"/>
      <c r="L301" s="20"/>
    </row>
    <row r="302" spans="1:8" ht="35.25" customHeight="1" hidden="1" outlineLevel="1">
      <c r="A302" s="39" t="s">
        <v>17</v>
      </c>
      <c r="B302" s="39"/>
      <c r="C302" s="39"/>
      <c r="D302" s="39"/>
      <c r="E302" s="39"/>
      <c r="F302" s="39"/>
      <c r="G302" s="39"/>
      <c r="H302" s="17">
        <v>11.136999999999999</v>
      </c>
    </row>
    <row r="303" spans="1:8" ht="36.75" customHeight="1" hidden="1" outlineLevel="1">
      <c r="A303" s="39" t="s">
        <v>18</v>
      </c>
      <c r="B303" s="39"/>
      <c r="C303" s="39"/>
      <c r="D303" s="39"/>
      <c r="E303" s="39"/>
      <c r="F303" s="39"/>
      <c r="G303" s="39"/>
      <c r="H303" s="17">
        <f>E305+E306+E307+E308+E309</f>
        <v>276.1686858821381</v>
      </c>
    </row>
    <row r="304" spans="1:8" ht="15.75" hidden="1" outlineLevel="1">
      <c r="A304" s="39" t="s">
        <v>20</v>
      </c>
      <c r="B304" s="39"/>
      <c r="C304" s="14"/>
      <c r="D304" s="14"/>
      <c r="E304" s="14"/>
      <c r="F304" s="14"/>
      <c r="G304" s="14"/>
      <c r="H304" s="19"/>
    </row>
    <row r="305" spans="1:8" ht="15.75" customHeight="1" hidden="1" outlineLevel="1">
      <c r="A305" s="36" t="s">
        <v>21</v>
      </c>
      <c r="B305" s="36"/>
      <c r="C305" s="36"/>
      <c r="D305" s="36"/>
      <c r="E305" s="17">
        <v>23.5066475821381</v>
      </c>
      <c r="G305" s="8"/>
      <c r="H305" s="8"/>
    </row>
    <row r="306" spans="1:8" ht="15.75" customHeight="1" hidden="1" outlineLevel="1">
      <c r="A306" s="36" t="s">
        <v>22</v>
      </c>
      <c r="B306" s="36"/>
      <c r="C306" s="36"/>
      <c r="D306" s="36"/>
      <c r="E306" s="21">
        <v>217.63924450000002</v>
      </c>
      <c r="G306" s="8"/>
      <c r="H306" s="8"/>
    </row>
    <row r="307" spans="1:8" ht="15.75" customHeight="1" hidden="1" outlineLevel="1">
      <c r="A307" s="36" t="s">
        <v>23</v>
      </c>
      <c r="B307" s="36"/>
      <c r="C307" s="36"/>
      <c r="D307" s="36"/>
      <c r="E307" s="21">
        <v>35.02279380000002</v>
      </c>
      <c r="G307" s="8"/>
      <c r="H307" s="8"/>
    </row>
    <row r="308" spans="1:8" ht="15.75" customHeight="1" hidden="1" outlineLevel="1">
      <c r="A308" s="36" t="s">
        <v>24</v>
      </c>
      <c r="B308" s="36"/>
      <c r="C308" s="36"/>
      <c r="D308" s="36"/>
      <c r="E308" s="22">
        <v>0</v>
      </c>
      <c r="G308" s="8"/>
      <c r="H308" s="8"/>
    </row>
    <row r="309" spans="1:8" ht="15.75" customHeight="1" hidden="1" outlineLevel="1">
      <c r="A309" s="36" t="s">
        <v>25</v>
      </c>
      <c r="B309" s="36"/>
      <c r="C309" s="36"/>
      <c r="D309" s="36"/>
      <c r="E309" s="22">
        <v>0</v>
      </c>
      <c r="G309" s="8"/>
      <c r="H309" s="8"/>
    </row>
    <row r="310" spans="1:8" ht="24" customHeight="1" hidden="1" outlineLevel="1">
      <c r="A310" s="35" t="s">
        <v>26</v>
      </c>
      <c r="B310" s="35"/>
      <c r="C310" s="35"/>
      <c r="D310" s="35"/>
      <c r="E310" s="35"/>
      <c r="F310" s="35"/>
      <c r="G310" s="35"/>
      <c r="H310" s="17">
        <v>237.63</v>
      </c>
    </row>
    <row r="311" spans="1:8" ht="33" customHeight="1" hidden="1" outlineLevel="1">
      <c r="A311" s="35" t="s">
        <v>27</v>
      </c>
      <c r="B311" s="35"/>
      <c r="C311" s="35"/>
      <c r="D311" s="35"/>
      <c r="E311" s="35"/>
      <c r="F311" s="35"/>
      <c r="G311" s="35"/>
      <c r="H311" s="21">
        <f>D313+D317</f>
        <v>9706.513038</v>
      </c>
    </row>
    <row r="312" spans="1:8" ht="15.75" hidden="1" outlineLevel="1">
      <c r="A312" s="35" t="s">
        <v>20</v>
      </c>
      <c r="B312" s="35"/>
      <c r="C312" s="14"/>
      <c r="D312" s="14"/>
      <c r="E312" s="14"/>
      <c r="F312" s="14"/>
      <c r="G312" s="14"/>
      <c r="H312" s="23"/>
    </row>
    <row r="313" spans="1:8" ht="15.75" customHeight="1" hidden="1" outlineLevel="1">
      <c r="A313" s="37" t="s">
        <v>28</v>
      </c>
      <c r="B313" s="37"/>
      <c r="C313" s="37"/>
      <c r="D313" s="17">
        <f>D314+D315+D316</f>
        <v>9.658000000000001</v>
      </c>
      <c r="E313" s="7"/>
      <c r="F313" s="8"/>
      <c r="G313" s="8"/>
      <c r="H313" s="8"/>
    </row>
    <row r="314" spans="1:8" ht="15.75" customHeight="1" hidden="1" outlineLevel="1">
      <c r="A314" s="38" t="s">
        <v>29</v>
      </c>
      <c r="B314" s="38"/>
      <c r="C314" s="38"/>
      <c r="D314" s="17">
        <v>1.5190000000000001</v>
      </c>
      <c r="E314" s="7"/>
      <c r="F314" s="8"/>
      <c r="G314" s="8"/>
      <c r="H314" s="8"/>
    </row>
    <row r="315" spans="1:8" ht="15.75" customHeight="1" hidden="1" outlineLevel="1">
      <c r="A315" s="38" t="s">
        <v>30</v>
      </c>
      <c r="B315" s="38"/>
      <c r="C315" s="38"/>
      <c r="D315" s="17">
        <v>5.051</v>
      </c>
      <c r="E315" s="7"/>
      <c r="F315" s="8"/>
      <c r="G315" s="8"/>
      <c r="H315" s="8"/>
    </row>
    <row r="316" spans="1:8" ht="15.75" customHeight="1" hidden="1" outlineLevel="1">
      <c r="A316" s="38" t="s">
        <v>31</v>
      </c>
      <c r="B316" s="38"/>
      <c r="C316" s="38"/>
      <c r="D316" s="17">
        <v>3.088</v>
      </c>
      <c r="E316" s="7"/>
      <c r="F316" s="8"/>
      <c r="G316" s="8"/>
      <c r="H316" s="8"/>
    </row>
    <row r="317" spans="1:8" ht="15.75" customHeight="1" hidden="1" outlineLevel="1">
      <c r="A317" s="37" t="s">
        <v>32</v>
      </c>
      <c r="B317" s="37"/>
      <c r="C317" s="37"/>
      <c r="D317" s="17">
        <f>D318+D319</f>
        <v>9696.855038</v>
      </c>
      <c r="E317" s="7"/>
      <c r="F317" s="8"/>
      <c r="G317" s="8"/>
      <c r="H317" s="8"/>
    </row>
    <row r="318" spans="1:8" ht="15.75" customHeight="1" hidden="1" outlineLevel="1">
      <c r="A318" s="38" t="s">
        <v>29</v>
      </c>
      <c r="B318" s="38"/>
      <c r="C318" s="38"/>
      <c r="D318" s="17">
        <v>2920.486589999999</v>
      </c>
      <c r="E318" s="7"/>
      <c r="F318" s="8"/>
      <c r="G318" s="8"/>
      <c r="H318" s="8"/>
    </row>
    <row r="319" spans="1:8" ht="15.75" customHeight="1" hidden="1" outlineLevel="1">
      <c r="A319" s="38" t="s">
        <v>31</v>
      </c>
      <c r="B319" s="38"/>
      <c r="C319" s="38"/>
      <c r="D319" s="17">
        <v>6776.368448</v>
      </c>
      <c r="E319" s="7"/>
      <c r="F319" s="8"/>
      <c r="G319" s="8"/>
      <c r="H319" s="8"/>
    </row>
    <row r="320" spans="1:8" ht="35.25" customHeight="1" hidden="1" outlineLevel="1">
      <c r="A320" s="35" t="s">
        <v>33</v>
      </c>
      <c r="B320" s="35"/>
      <c r="C320" s="35"/>
      <c r="D320" s="35"/>
      <c r="E320" s="35"/>
      <c r="F320" s="35"/>
      <c r="G320" s="35"/>
      <c r="H320" s="17">
        <v>408835.397</v>
      </c>
    </row>
    <row r="321" spans="1:8" ht="34.5" customHeight="1" hidden="1" outlineLevel="1">
      <c r="A321" s="35" t="s">
        <v>34</v>
      </c>
      <c r="B321" s="35"/>
      <c r="C321" s="35"/>
      <c r="D321" s="35"/>
      <c r="E321" s="35"/>
      <c r="F321" s="35"/>
      <c r="G321" s="35"/>
      <c r="H321" s="17">
        <v>8434.338</v>
      </c>
    </row>
    <row r="322" spans="1:8" ht="34.5" customHeight="1" hidden="1" outlineLevel="1">
      <c r="A322" s="35" t="s">
        <v>35</v>
      </c>
      <c r="B322" s="35"/>
      <c r="C322" s="35"/>
      <c r="D322" s="35"/>
      <c r="E322" s="35"/>
      <c r="F322" s="35"/>
      <c r="G322" s="35"/>
      <c r="H322" s="17">
        <f>E324+E325+E326+E327+E328</f>
        <v>141495.831038</v>
      </c>
    </row>
    <row r="323" spans="1:8" ht="15.75" hidden="1" outlineLevel="1">
      <c r="A323" s="35" t="s">
        <v>20</v>
      </c>
      <c r="B323" s="35"/>
      <c r="C323" s="14"/>
      <c r="D323" s="14"/>
      <c r="E323" s="14"/>
      <c r="F323" s="14"/>
      <c r="G323" s="14"/>
      <c r="H323" s="23"/>
    </row>
    <row r="324" spans="1:8" ht="15.75" customHeight="1" hidden="1" outlineLevel="1">
      <c r="A324" s="36" t="s">
        <v>36</v>
      </c>
      <c r="B324" s="36"/>
      <c r="C324" s="36"/>
      <c r="D324" s="36"/>
      <c r="E324" s="17">
        <v>9706.513038</v>
      </c>
      <c r="G324" s="8"/>
      <c r="H324" s="8"/>
    </row>
    <row r="325" spans="1:8" ht="15.75" customHeight="1" hidden="1" outlineLevel="1">
      <c r="A325" s="36" t="s">
        <v>37</v>
      </c>
      <c r="B325" s="36"/>
      <c r="C325" s="36"/>
      <c r="D325" s="36"/>
      <c r="E325" s="21">
        <v>109167.85600000001</v>
      </c>
      <c r="G325" s="8"/>
      <c r="H325" s="8"/>
    </row>
    <row r="326" spans="1:8" ht="15.75" customHeight="1" hidden="1" outlineLevel="1">
      <c r="A326" s="36" t="s">
        <v>38</v>
      </c>
      <c r="B326" s="36"/>
      <c r="C326" s="36"/>
      <c r="D326" s="36"/>
      <c r="E326" s="21">
        <v>22621.462</v>
      </c>
      <c r="G326" s="8"/>
      <c r="H326" s="8"/>
    </row>
    <row r="327" spans="1:8" ht="15.75" customHeight="1" hidden="1" outlineLevel="1">
      <c r="A327" s="36" t="s">
        <v>39</v>
      </c>
      <c r="B327" s="36"/>
      <c r="C327" s="36"/>
      <c r="D327" s="36"/>
      <c r="E327" s="22">
        <v>0</v>
      </c>
      <c r="G327" s="8"/>
      <c r="H327" s="8"/>
    </row>
    <row r="328" spans="1:8" ht="15.75" customHeight="1" hidden="1" outlineLevel="1">
      <c r="A328" s="36" t="s">
        <v>40</v>
      </c>
      <c r="B328" s="36"/>
      <c r="C328" s="36"/>
      <c r="D328" s="36"/>
      <c r="E328" s="22">
        <v>0</v>
      </c>
      <c r="G328" s="8"/>
      <c r="H328" s="8"/>
    </row>
    <row r="329" spans="1:8" ht="31.5" customHeight="1" hidden="1" outlineLevel="1">
      <c r="A329" s="35" t="s">
        <v>41</v>
      </c>
      <c r="B329" s="35"/>
      <c r="C329" s="35"/>
      <c r="D329" s="35"/>
      <c r="E329" s="35"/>
      <c r="F329" s="35"/>
      <c r="G329" s="35"/>
      <c r="H329" s="17">
        <v>133670</v>
      </c>
    </row>
    <row r="330" spans="1:8" ht="34.5" customHeight="1" hidden="1" outlineLevel="1">
      <c r="A330" s="35" t="s">
        <v>42</v>
      </c>
      <c r="B330" s="35"/>
      <c r="C330" s="35"/>
      <c r="D330" s="35"/>
      <c r="E330" s="35"/>
      <c r="F330" s="35"/>
      <c r="G330" s="35"/>
      <c r="H330" s="12">
        <v>0</v>
      </c>
    </row>
    <row r="331" ht="15.75" hidden="1" outlineLevel="1"/>
    <row r="332" spans="1:8" ht="15.75" hidden="1" outlineLevel="1">
      <c r="A332" s="43" t="s">
        <v>61</v>
      </c>
      <c r="B332" s="43"/>
      <c r="C332" s="43"/>
      <c r="D332" s="43"/>
      <c r="E332" s="43"/>
      <c r="F332" s="43"/>
      <c r="G332" s="43"/>
      <c r="H332" s="43"/>
    </row>
    <row r="333" spans="1:8" ht="40.5" customHeight="1" hidden="1" outlineLevel="1">
      <c r="A333" s="44" t="s">
        <v>11</v>
      </c>
      <c r="B333" s="44"/>
      <c r="C333" s="44"/>
      <c r="D333" s="44"/>
      <c r="E333" s="44"/>
      <c r="F333" s="44"/>
      <c r="G333" s="44"/>
      <c r="H333" s="12">
        <f>ROUND(H336+H337*H338,2)</f>
        <v>1853.35</v>
      </c>
    </row>
    <row r="334" spans="1:5" ht="15.75" hidden="1" outlineLevel="1">
      <c r="A334" s="7"/>
      <c r="B334" s="7"/>
      <c r="C334" s="13"/>
      <c r="D334" s="13"/>
      <c r="E334" s="13"/>
    </row>
    <row r="335" spans="1:8" ht="33.75" customHeight="1" hidden="1" outlineLevel="1">
      <c r="A335" s="44" t="s">
        <v>12</v>
      </c>
      <c r="B335" s="44"/>
      <c r="C335" s="44"/>
      <c r="D335" s="44"/>
      <c r="E335" s="44"/>
      <c r="F335" s="44"/>
      <c r="G335" s="44"/>
      <c r="H335" s="44"/>
    </row>
    <row r="336" spans="1:8" ht="21.75" customHeight="1" hidden="1" outlineLevel="1">
      <c r="A336" s="39" t="s">
        <v>13</v>
      </c>
      <c r="B336" s="39"/>
      <c r="C336" s="39"/>
      <c r="D336" s="39"/>
      <c r="E336" s="39"/>
      <c r="F336" s="39"/>
      <c r="G336" s="39"/>
      <c r="H336" s="12">
        <v>959.5</v>
      </c>
    </row>
    <row r="337" spans="1:8" ht="25.5" customHeight="1" hidden="1" outlineLevel="1">
      <c r="A337" s="39" t="s">
        <v>14</v>
      </c>
      <c r="B337" s="39"/>
      <c r="C337" s="39"/>
      <c r="D337" s="39"/>
      <c r="E337" s="39"/>
      <c r="F337" s="39"/>
      <c r="G337" s="39"/>
      <c r="H337" s="12">
        <v>618378.82</v>
      </c>
    </row>
    <row r="338" spans="1:12" ht="35.25" customHeight="1" hidden="1" outlineLevel="1">
      <c r="A338" s="39" t="s">
        <v>15</v>
      </c>
      <c r="B338" s="39"/>
      <c r="C338" s="39"/>
      <c r="D338" s="39"/>
      <c r="E338" s="39"/>
      <c r="F338" s="39"/>
      <c r="G338" s="39"/>
      <c r="H338" s="15">
        <f>(H339+H340-(H341+H348))/(H358+H359-(H360+H367))</f>
        <v>0.001445466275865549</v>
      </c>
      <c r="K338" s="20"/>
      <c r="L338" s="20"/>
    </row>
    <row r="339" spans="1:12" ht="24.75" customHeight="1" hidden="1" outlineLevel="1">
      <c r="A339" s="39" t="s">
        <v>16</v>
      </c>
      <c r="B339" s="39"/>
      <c r="C339" s="39"/>
      <c r="D339" s="39"/>
      <c r="E339" s="39"/>
      <c r="F339" s="39"/>
      <c r="G339" s="39"/>
      <c r="H339" s="17">
        <v>696.114</v>
      </c>
      <c r="K339" s="20"/>
      <c r="L339" s="20"/>
    </row>
    <row r="340" spans="1:8" ht="35.25" customHeight="1" hidden="1" outlineLevel="1">
      <c r="A340" s="39" t="s">
        <v>17</v>
      </c>
      <c r="B340" s="39"/>
      <c r="C340" s="39"/>
      <c r="D340" s="39"/>
      <c r="E340" s="39"/>
      <c r="F340" s="39"/>
      <c r="G340" s="39"/>
      <c r="H340" s="17">
        <v>8.488</v>
      </c>
    </row>
    <row r="341" spans="1:8" ht="36.75" customHeight="1" hidden="1" outlineLevel="1">
      <c r="A341" s="39" t="s">
        <v>18</v>
      </c>
      <c r="B341" s="39"/>
      <c r="C341" s="39"/>
      <c r="D341" s="39"/>
      <c r="E341" s="39"/>
      <c r="F341" s="39"/>
      <c r="G341" s="39"/>
      <c r="H341" s="17">
        <f>E343+E344+E345+E346+E347</f>
        <v>289.94789652515425</v>
      </c>
    </row>
    <row r="342" spans="1:8" ht="15.75" hidden="1" outlineLevel="1">
      <c r="A342" s="39" t="s">
        <v>20</v>
      </c>
      <c r="B342" s="39"/>
      <c r="C342" s="14"/>
      <c r="D342" s="14"/>
      <c r="E342" s="14"/>
      <c r="F342" s="14"/>
      <c r="G342" s="14"/>
      <c r="H342" s="19"/>
    </row>
    <row r="343" spans="1:8" ht="15.75" customHeight="1" hidden="1" outlineLevel="1">
      <c r="A343" s="36" t="s">
        <v>21</v>
      </c>
      <c r="B343" s="36"/>
      <c r="C343" s="36"/>
      <c r="D343" s="36"/>
      <c r="E343" s="17">
        <v>22.284832725154235</v>
      </c>
      <c r="G343" s="8"/>
      <c r="H343" s="8"/>
    </row>
    <row r="344" spans="1:8" ht="15.75" customHeight="1" hidden="1" outlineLevel="1">
      <c r="A344" s="36" t="s">
        <v>22</v>
      </c>
      <c r="B344" s="36"/>
      <c r="C344" s="36"/>
      <c r="D344" s="36"/>
      <c r="E344" s="21">
        <v>228.61844019999998</v>
      </c>
      <c r="G344" s="8"/>
      <c r="H344" s="8"/>
    </row>
    <row r="345" spans="1:8" ht="15.75" customHeight="1" hidden="1" outlineLevel="1">
      <c r="A345" s="36" t="s">
        <v>23</v>
      </c>
      <c r="B345" s="36"/>
      <c r="C345" s="36"/>
      <c r="D345" s="36"/>
      <c r="E345" s="21">
        <v>39.0446236</v>
      </c>
      <c r="G345" s="8"/>
      <c r="H345" s="8"/>
    </row>
    <row r="346" spans="1:8" ht="15.75" customHeight="1" hidden="1" outlineLevel="1">
      <c r="A346" s="36" t="s">
        <v>24</v>
      </c>
      <c r="B346" s="36"/>
      <c r="C346" s="36"/>
      <c r="D346" s="36"/>
      <c r="E346" s="22">
        <v>0</v>
      </c>
      <c r="G346" s="8"/>
      <c r="H346" s="8"/>
    </row>
    <row r="347" spans="1:8" ht="15.75" customHeight="1" hidden="1" outlineLevel="1">
      <c r="A347" s="36" t="s">
        <v>25</v>
      </c>
      <c r="B347" s="36"/>
      <c r="C347" s="36"/>
      <c r="D347" s="36"/>
      <c r="E347" s="22">
        <v>0</v>
      </c>
      <c r="G347" s="8"/>
      <c r="H347" s="8"/>
    </row>
    <row r="348" spans="1:8" ht="24" customHeight="1" hidden="1" outlineLevel="1">
      <c r="A348" s="35" t="s">
        <v>26</v>
      </c>
      <c r="B348" s="35"/>
      <c r="C348" s="35"/>
      <c r="D348" s="35"/>
      <c r="E348" s="35"/>
      <c r="F348" s="35"/>
      <c r="G348" s="35"/>
      <c r="H348" s="17">
        <v>220.54</v>
      </c>
    </row>
    <row r="349" spans="1:8" ht="33" customHeight="1" hidden="1" outlineLevel="1">
      <c r="A349" s="35" t="s">
        <v>27</v>
      </c>
      <c r="B349" s="35"/>
      <c r="C349" s="35"/>
      <c r="D349" s="35"/>
      <c r="E349" s="35"/>
      <c r="F349" s="35"/>
      <c r="G349" s="35"/>
      <c r="H349" s="21">
        <f>D351+D355</f>
        <v>9352.922838999995</v>
      </c>
    </row>
    <row r="350" spans="1:8" ht="15.75" hidden="1" outlineLevel="1">
      <c r="A350" s="35" t="s">
        <v>20</v>
      </c>
      <c r="B350" s="35"/>
      <c r="C350" s="14"/>
      <c r="D350" s="14"/>
      <c r="E350" s="14"/>
      <c r="F350" s="14"/>
      <c r="G350" s="14"/>
      <c r="H350" s="23"/>
    </row>
    <row r="351" spans="1:8" ht="15.75" customHeight="1" hidden="1" outlineLevel="1">
      <c r="A351" s="37" t="s">
        <v>28</v>
      </c>
      <c r="B351" s="37"/>
      <c r="C351" s="37"/>
      <c r="D351" s="17">
        <f>D352+D353+D354</f>
        <v>2.456</v>
      </c>
      <c r="E351" s="7"/>
      <c r="F351" s="8"/>
      <c r="G351" s="8"/>
      <c r="H351" s="8"/>
    </row>
    <row r="352" spans="1:8" ht="15.75" customHeight="1" hidden="1" outlineLevel="1">
      <c r="A352" s="38" t="s">
        <v>29</v>
      </c>
      <c r="B352" s="38"/>
      <c r="C352" s="38"/>
      <c r="D352" s="17">
        <v>0</v>
      </c>
      <c r="E352" s="7"/>
      <c r="F352" s="8"/>
      <c r="G352" s="8"/>
      <c r="H352" s="8"/>
    </row>
    <row r="353" spans="1:8" ht="15.75" customHeight="1" hidden="1" outlineLevel="1">
      <c r="A353" s="38" t="s">
        <v>30</v>
      </c>
      <c r="B353" s="38"/>
      <c r="C353" s="38"/>
      <c r="D353" s="17">
        <v>1.555</v>
      </c>
      <c r="E353" s="7"/>
      <c r="F353" s="8"/>
      <c r="G353" s="8"/>
      <c r="H353" s="8"/>
    </row>
    <row r="354" spans="1:8" ht="15.75" customHeight="1" hidden="1" outlineLevel="1">
      <c r="A354" s="38" t="s">
        <v>31</v>
      </c>
      <c r="B354" s="38"/>
      <c r="C354" s="38"/>
      <c r="D354" s="17">
        <v>0.901</v>
      </c>
      <c r="E354" s="7"/>
      <c r="F354" s="8"/>
      <c r="G354" s="8"/>
      <c r="H354" s="8"/>
    </row>
    <row r="355" spans="1:8" ht="15.75" customHeight="1" hidden="1" outlineLevel="1">
      <c r="A355" s="37" t="s">
        <v>32</v>
      </c>
      <c r="B355" s="37"/>
      <c r="C355" s="37"/>
      <c r="D355" s="17">
        <f>D356+D357</f>
        <v>9350.466838999995</v>
      </c>
      <c r="E355" s="7"/>
      <c r="F355" s="8"/>
      <c r="G355" s="8"/>
      <c r="H355" s="8"/>
    </row>
    <row r="356" spans="1:8" ht="15.75" customHeight="1" hidden="1" outlineLevel="1">
      <c r="A356" s="38" t="s">
        <v>29</v>
      </c>
      <c r="B356" s="38"/>
      <c r="C356" s="38"/>
      <c r="D356" s="17">
        <v>2843.0502429999974</v>
      </c>
      <c r="E356" s="7"/>
      <c r="F356" s="8"/>
      <c r="G356" s="8"/>
      <c r="H356" s="8"/>
    </row>
    <row r="357" spans="1:8" ht="15.75" customHeight="1" hidden="1" outlineLevel="1">
      <c r="A357" s="38" t="s">
        <v>31</v>
      </c>
      <c r="B357" s="38"/>
      <c r="C357" s="38"/>
      <c r="D357" s="17">
        <v>6507.416595999997</v>
      </c>
      <c r="E357" s="7"/>
      <c r="F357" s="8"/>
      <c r="G357" s="8"/>
      <c r="H357" s="8"/>
    </row>
    <row r="358" spans="1:8" ht="35.25" customHeight="1" hidden="1" outlineLevel="1">
      <c r="A358" s="35" t="s">
        <v>33</v>
      </c>
      <c r="B358" s="35"/>
      <c r="C358" s="35"/>
      <c r="D358" s="35"/>
      <c r="E358" s="35"/>
      <c r="F358" s="35"/>
      <c r="G358" s="35"/>
      <c r="H358" s="17">
        <v>404729.706</v>
      </c>
    </row>
    <row r="359" spans="1:8" ht="34.5" customHeight="1" hidden="1" outlineLevel="1">
      <c r="A359" s="35" t="s">
        <v>34</v>
      </c>
      <c r="B359" s="35"/>
      <c r="C359" s="35"/>
      <c r="D359" s="35"/>
      <c r="E359" s="35"/>
      <c r="F359" s="35"/>
      <c r="G359" s="35"/>
      <c r="H359" s="17">
        <v>7208.84</v>
      </c>
    </row>
    <row r="360" spans="1:8" ht="34.5" customHeight="1" hidden="1" outlineLevel="1">
      <c r="A360" s="35" t="s">
        <v>35</v>
      </c>
      <c r="B360" s="35"/>
      <c r="C360" s="35"/>
      <c r="D360" s="35"/>
      <c r="E360" s="35"/>
      <c r="F360" s="35"/>
      <c r="G360" s="35"/>
      <c r="H360" s="17">
        <f>E362+E363+E364+E365+E366</f>
        <v>153596.85983899998</v>
      </c>
    </row>
    <row r="361" spans="1:8" ht="15.75" hidden="1" outlineLevel="1">
      <c r="A361" s="35" t="s">
        <v>20</v>
      </c>
      <c r="B361" s="35"/>
      <c r="C361" s="14"/>
      <c r="D361" s="14"/>
      <c r="E361" s="14"/>
      <c r="F361" s="14"/>
      <c r="G361" s="14"/>
      <c r="H361" s="23"/>
    </row>
    <row r="362" spans="1:8" ht="15.75" customHeight="1" hidden="1" outlineLevel="1">
      <c r="A362" s="36" t="s">
        <v>36</v>
      </c>
      <c r="B362" s="36"/>
      <c r="C362" s="36"/>
      <c r="D362" s="36"/>
      <c r="E362" s="17">
        <v>9352.922838999995</v>
      </c>
      <c r="G362" s="8"/>
      <c r="H362" s="8"/>
    </row>
    <row r="363" spans="1:8" ht="15.75" customHeight="1" hidden="1" outlineLevel="1">
      <c r="A363" s="36" t="s">
        <v>37</v>
      </c>
      <c r="B363" s="36"/>
      <c r="C363" s="36"/>
      <c r="D363" s="36"/>
      <c r="E363" s="21">
        <v>118796.226</v>
      </c>
      <c r="G363" s="8"/>
      <c r="H363" s="8"/>
    </row>
    <row r="364" spans="1:8" ht="15.75" customHeight="1" hidden="1" outlineLevel="1">
      <c r="A364" s="36" t="s">
        <v>38</v>
      </c>
      <c r="B364" s="36"/>
      <c r="C364" s="36"/>
      <c r="D364" s="36"/>
      <c r="E364" s="21">
        <v>25447.711</v>
      </c>
      <c r="G364" s="8"/>
      <c r="H364" s="8"/>
    </row>
    <row r="365" spans="1:8" ht="15.75" customHeight="1" hidden="1" outlineLevel="1">
      <c r="A365" s="36" t="s">
        <v>39</v>
      </c>
      <c r="B365" s="36"/>
      <c r="C365" s="36"/>
      <c r="D365" s="36"/>
      <c r="E365" s="22">
        <v>0</v>
      </c>
      <c r="G365" s="8"/>
      <c r="H365" s="8"/>
    </row>
    <row r="366" spans="1:8" ht="15.75" customHeight="1" hidden="1" outlineLevel="1">
      <c r="A366" s="36" t="s">
        <v>40</v>
      </c>
      <c r="B366" s="36"/>
      <c r="C366" s="36"/>
      <c r="D366" s="36"/>
      <c r="E366" s="22">
        <v>0</v>
      </c>
      <c r="G366" s="8"/>
      <c r="H366" s="8"/>
    </row>
    <row r="367" spans="1:8" ht="31.5" customHeight="1" hidden="1" outlineLevel="1">
      <c r="A367" s="35" t="s">
        <v>41</v>
      </c>
      <c r="B367" s="35"/>
      <c r="C367" s="35"/>
      <c r="D367" s="35"/>
      <c r="E367" s="35"/>
      <c r="F367" s="35"/>
      <c r="G367" s="35"/>
      <c r="H367" s="17">
        <v>124050</v>
      </c>
    </row>
    <row r="368" spans="1:8" ht="34.5" customHeight="1" hidden="1" outlineLevel="1">
      <c r="A368" s="35" t="s">
        <v>42</v>
      </c>
      <c r="B368" s="35"/>
      <c r="C368" s="35"/>
      <c r="D368" s="35"/>
      <c r="E368" s="35"/>
      <c r="F368" s="35"/>
      <c r="G368" s="35"/>
      <c r="H368" s="12">
        <v>0</v>
      </c>
    </row>
    <row r="369" ht="15.75" hidden="1" outlineLevel="1"/>
    <row r="370" spans="1:8" ht="15.75" hidden="1" outlineLevel="1">
      <c r="A370" s="43" t="s">
        <v>62</v>
      </c>
      <c r="B370" s="43"/>
      <c r="C370" s="43"/>
      <c r="D370" s="43"/>
      <c r="E370" s="43"/>
      <c r="F370" s="43"/>
      <c r="G370" s="43"/>
      <c r="H370" s="43"/>
    </row>
    <row r="371" spans="1:8" ht="40.5" customHeight="1" hidden="1" outlineLevel="1">
      <c r="A371" s="44" t="s">
        <v>11</v>
      </c>
      <c r="B371" s="44"/>
      <c r="C371" s="44"/>
      <c r="D371" s="44"/>
      <c r="E371" s="44"/>
      <c r="F371" s="44"/>
      <c r="G371" s="44"/>
      <c r="H371" s="12">
        <f>ROUND(H374+H375*H376,2)</f>
        <v>1919.63</v>
      </c>
    </row>
    <row r="372" spans="1:5" ht="15.75" hidden="1" outlineLevel="1">
      <c r="A372" s="7"/>
      <c r="B372" s="7"/>
      <c r="C372" s="13"/>
      <c r="D372" s="13"/>
      <c r="E372" s="13"/>
    </row>
    <row r="373" spans="1:8" ht="33.75" customHeight="1" hidden="1" outlineLevel="1">
      <c r="A373" s="44" t="s">
        <v>12</v>
      </c>
      <c r="B373" s="44"/>
      <c r="C373" s="44"/>
      <c r="D373" s="44"/>
      <c r="E373" s="44"/>
      <c r="F373" s="44"/>
      <c r="G373" s="44"/>
      <c r="H373" s="44"/>
    </row>
    <row r="374" spans="1:8" ht="21.75" customHeight="1" hidden="1" outlineLevel="1">
      <c r="A374" s="39" t="s">
        <v>13</v>
      </c>
      <c r="B374" s="39"/>
      <c r="C374" s="39"/>
      <c r="D374" s="39"/>
      <c r="E374" s="39"/>
      <c r="F374" s="39"/>
      <c r="G374" s="39"/>
      <c r="H374" s="12">
        <v>1015.89</v>
      </c>
    </row>
    <row r="375" spans="1:8" ht="25.5" customHeight="1" hidden="1" outlineLevel="1">
      <c r="A375" s="39" t="s">
        <v>14</v>
      </c>
      <c r="B375" s="39"/>
      <c r="C375" s="39"/>
      <c r="D375" s="39"/>
      <c r="E375" s="39"/>
      <c r="F375" s="39"/>
      <c r="G375" s="39"/>
      <c r="H375" s="12">
        <v>628693.13</v>
      </c>
    </row>
    <row r="376" spans="1:12" ht="35.25" customHeight="1" hidden="1" outlineLevel="1">
      <c r="A376" s="39" t="s">
        <v>15</v>
      </c>
      <c r="B376" s="39"/>
      <c r="C376" s="39"/>
      <c r="D376" s="39"/>
      <c r="E376" s="39"/>
      <c r="F376" s="39"/>
      <c r="G376" s="39"/>
      <c r="H376" s="15">
        <f>(H377+H378-(H379+H386))/(H396+H397-(H398+H405))</f>
        <v>0.0014374972698453744</v>
      </c>
      <c r="K376" s="20"/>
      <c r="L376" s="20"/>
    </row>
    <row r="377" spans="1:12" ht="24.75" customHeight="1" hidden="1" outlineLevel="1">
      <c r="A377" s="39" t="s">
        <v>16</v>
      </c>
      <c r="B377" s="39"/>
      <c r="C377" s="39"/>
      <c r="D377" s="39"/>
      <c r="E377" s="39"/>
      <c r="F377" s="39"/>
      <c r="G377" s="39"/>
      <c r="H377" s="17">
        <v>661.636</v>
      </c>
      <c r="K377" s="20"/>
      <c r="L377" s="20"/>
    </row>
    <row r="378" spans="1:8" ht="35.25" customHeight="1" hidden="1" outlineLevel="1">
      <c r="A378" s="39" t="s">
        <v>17</v>
      </c>
      <c r="B378" s="39"/>
      <c r="C378" s="39"/>
      <c r="D378" s="39"/>
      <c r="E378" s="39"/>
      <c r="F378" s="39"/>
      <c r="G378" s="39"/>
      <c r="H378" s="17">
        <v>9.946</v>
      </c>
    </row>
    <row r="379" spans="1:8" ht="36.75" customHeight="1" hidden="1" outlineLevel="1">
      <c r="A379" s="39" t="s">
        <v>18</v>
      </c>
      <c r="B379" s="39"/>
      <c r="C379" s="39"/>
      <c r="D379" s="39"/>
      <c r="E379" s="39"/>
      <c r="F379" s="39"/>
      <c r="G379" s="39"/>
      <c r="H379" s="17">
        <f>E381+E382+E383+E384+E385</f>
        <v>247.35865233402066</v>
      </c>
    </row>
    <row r="380" spans="1:8" ht="15.75" hidden="1" outlineLevel="1">
      <c r="A380" s="39" t="s">
        <v>20</v>
      </c>
      <c r="B380" s="39"/>
      <c r="C380" s="14"/>
      <c r="D380" s="14"/>
      <c r="E380" s="14"/>
      <c r="F380" s="14"/>
      <c r="G380" s="14"/>
      <c r="H380" s="19"/>
    </row>
    <row r="381" spans="1:8" ht="15.75" customHeight="1" hidden="1" outlineLevel="1">
      <c r="A381" s="36" t="s">
        <v>21</v>
      </c>
      <c r="B381" s="36"/>
      <c r="C381" s="36"/>
      <c r="D381" s="36"/>
      <c r="E381" s="17">
        <v>22.506052834020668</v>
      </c>
      <c r="G381" s="8"/>
      <c r="H381" s="8"/>
    </row>
    <row r="382" spans="1:8" ht="15.75" customHeight="1" hidden="1" outlineLevel="1">
      <c r="A382" s="36" t="s">
        <v>22</v>
      </c>
      <c r="B382" s="36"/>
      <c r="C382" s="36"/>
      <c r="D382" s="36"/>
      <c r="E382" s="21">
        <v>189.1983897</v>
      </c>
      <c r="G382" s="8"/>
      <c r="H382" s="8"/>
    </row>
    <row r="383" spans="1:8" ht="15.75" customHeight="1" hidden="1" outlineLevel="1">
      <c r="A383" s="36" t="s">
        <v>23</v>
      </c>
      <c r="B383" s="36"/>
      <c r="C383" s="36"/>
      <c r="D383" s="36"/>
      <c r="E383" s="21">
        <v>35.6542098</v>
      </c>
      <c r="G383" s="8"/>
      <c r="H383" s="8"/>
    </row>
    <row r="384" spans="1:8" ht="15.75" customHeight="1" hidden="1" outlineLevel="1">
      <c r="A384" s="36" t="s">
        <v>24</v>
      </c>
      <c r="B384" s="36"/>
      <c r="C384" s="36"/>
      <c r="D384" s="36"/>
      <c r="E384" s="22">
        <v>0</v>
      </c>
      <c r="G384" s="8"/>
      <c r="H384" s="8"/>
    </row>
    <row r="385" spans="1:8" ht="15.75" customHeight="1" hidden="1" outlineLevel="1">
      <c r="A385" s="36" t="s">
        <v>25</v>
      </c>
      <c r="B385" s="36"/>
      <c r="C385" s="36"/>
      <c r="D385" s="36"/>
      <c r="E385" s="22">
        <v>0</v>
      </c>
      <c r="G385" s="8"/>
      <c r="H385" s="8"/>
    </row>
    <row r="386" spans="1:8" ht="24" customHeight="1" hidden="1" outlineLevel="1">
      <c r="A386" s="35" t="s">
        <v>26</v>
      </c>
      <c r="B386" s="35"/>
      <c r="C386" s="35"/>
      <c r="D386" s="35"/>
      <c r="E386" s="35"/>
      <c r="F386" s="35"/>
      <c r="G386" s="35"/>
      <c r="H386" s="17">
        <v>231.51</v>
      </c>
    </row>
    <row r="387" spans="1:8" ht="33" customHeight="1" hidden="1" outlineLevel="1">
      <c r="A387" s="35" t="s">
        <v>27</v>
      </c>
      <c r="B387" s="35"/>
      <c r="C387" s="35"/>
      <c r="D387" s="35"/>
      <c r="E387" s="35"/>
      <c r="F387" s="35"/>
      <c r="G387" s="35"/>
      <c r="H387" s="21">
        <f>D389+D393</f>
        <v>9573.134139000002</v>
      </c>
    </row>
    <row r="388" spans="1:8" ht="15.75" hidden="1" outlineLevel="1">
      <c r="A388" s="35" t="s">
        <v>20</v>
      </c>
      <c r="B388" s="35"/>
      <c r="C388" s="14"/>
      <c r="D388" s="14"/>
      <c r="E388" s="14"/>
      <c r="F388" s="14"/>
      <c r="G388" s="14"/>
      <c r="H388" s="23"/>
    </row>
    <row r="389" spans="1:8" ht="15.75" customHeight="1" hidden="1" outlineLevel="1">
      <c r="A389" s="37" t="s">
        <v>28</v>
      </c>
      <c r="B389" s="37"/>
      <c r="C389" s="37"/>
      <c r="D389" s="17">
        <f>D390+D391+D392</f>
        <v>4.818</v>
      </c>
      <c r="E389" s="7"/>
      <c r="F389" s="8"/>
      <c r="G389" s="8"/>
      <c r="H389" s="8"/>
    </row>
    <row r="390" spans="1:8" ht="15.75" customHeight="1" hidden="1" outlineLevel="1">
      <c r="A390" s="38" t="s">
        <v>29</v>
      </c>
      <c r="B390" s="38"/>
      <c r="C390" s="38"/>
      <c r="D390" s="17">
        <v>1.257</v>
      </c>
      <c r="E390" s="7"/>
      <c r="F390" s="8"/>
      <c r="G390" s="8"/>
      <c r="H390" s="8"/>
    </row>
    <row r="391" spans="1:8" ht="15.75" customHeight="1" hidden="1" outlineLevel="1">
      <c r="A391" s="38" t="s">
        <v>30</v>
      </c>
      <c r="B391" s="38"/>
      <c r="C391" s="38"/>
      <c r="D391" s="17">
        <v>2.285</v>
      </c>
      <c r="E391" s="7"/>
      <c r="F391" s="8"/>
      <c r="G391" s="8"/>
      <c r="H391" s="8"/>
    </row>
    <row r="392" spans="1:8" ht="15.75" customHeight="1" hidden="1" outlineLevel="1">
      <c r="A392" s="38" t="s">
        <v>31</v>
      </c>
      <c r="B392" s="38"/>
      <c r="C392" s="38"/>
      <c r="D392" s="17">
        <v>1.2760000000000002</v>
      </c>
      <c r="E392" s="7"/>
      <c r="F392" s="8"/>
      <c r="G392" s="8"/>
      <c r="H392" s="8"/>
    </row>
    <row r="393" spans="1:8" ht="15.75" customHeight="1" hidden="1" outlineLevel="1">
      <c r="A393" s="37" t="s">
        <v>32</v>
      </c>
      <c r="B393" s="37"/>
      <c r="C393" s="37"/>
      <c r="D393" s="17">
        <f>D394+D395</f>
        <v>9568.316139000002</v>
      </c>
      <c r="E393" s="7"/>
      <c r="F393" s="8"/>
      <c r="G393" s="8"/>
      <c r="H393" s="8"/>
    </row>
    <row r="394" spans="1:8" ht="15.75" customHeight="1" hidden="1" outlineLevel="1">
      <c r="A394" s="38" t="s">
        <v>29</v>
      </c>
      <c r="B394" s="38"/>
      <c r="C394" s="38"/>
      <c r="D394" s="17">
        <v>2994.556543</v>
      </c>
      <c r="E394" s="7"/>
      <c r="F394" s="8"/>
      <c r="G394" s="8"/>
      <c r="H394" s="8"/>
    </row>
    <row r="395" spans="1:8" ht="15.75" customHeight="1" hidden="1" outlineLevel="1">
      <c r="A395" s="38" t="s">
        <v>31</v>
      </c>
      <c r="B395" s="38"/>
      <c r="C395" s="38"/>
      <c r="D395" s="17">
        <v>6573.759596000002</v>
      </c>
      <c r="E395" s="7"/>
      <c r="F395" s="8"/>
      <c r="G395" s="8"/>
      <c r="H395" s="8"/>
    </row>
    <row r="396" spans="1:8" ht="35.25" customHeight="1" hidden="1" outlineLevel="1">
      <c r="A396" s="35" t="s">
        <v>33</v>
      </c>
      <c r="B396" s="35"/>
      <c r="C396" s="35"/>
      <c r="D396" s="35"/>
      <c r="E396" s="35"/>
      <c r="F396" s="35"/>
      <c r="G396" s="35"/>
      <c r="H396" s="17">
        <v>404335.071</v>
      </c>
    </row>
    <row r="397" spans="1:8" ht="34.5" customHeight="1" hidden="1" outlineLevel="1">
      <c r="A397" s="35" t="s">
        <v>34</v>
      </c>
      <c r="B397" s="35"/>
      <c r="C397" s="35"/>
      <c r="D397" s="35"/>
      <c r="E397" s="35"/>
      <c r="F397" s="35"/>
      <c r="G397" s="35"/>
      <c r="H397" s="17">
        <v>7904.352</v>
      </c>
    </row>
    <row r="398" spans="1:8" ht="34.5" customHeight="1" hidden="1" outlineLevel="1">
      <c r="A398" s="35" t="s">
        <v>35</v>
      </c>
      <c r="B398" s="35"/>
      <c r="C398" s="35"/>
      <c r="D398" s="35"/>
      <c r="E398" s="35"/>
      <c r="F398" s="35"/>
      <c r="G398" s="35"/>
      <c r="H398" s="17">
        <f>E400+E401+E402+E403+E404</f>
        <v>147947.70913899998</v>
      </c>
    </row>
    <row r="399" spans="1:8" ht="15.75" hidden="1" outlineLevel="1">
      <c r="A399" s="35" t="s">
        <v>20</v>
      </c>
      <c r="B399" s="35"/>
      <c r="C399" s="14"/>
      <c r="D399" s="14"/>
      <c r="E399" s="14"/>
      <c r="F399" s="14"/>
      <c r="G399" s="14"/>
      <c r="H399" s="23"/>
    </row>
    <row r="400" spans="1:8" ht="15.75" customHeight="1" hidden="1" outlineLevel="1">
      <c r="A400" s="36" t="s">
        <v>36</v>
      </c>
      <c r="B400" s="36"/>
      <c r="C400" s="36"/>
      <c r="D400" s="36"/>
      <c r="E400" s="17">
        <v>9573.134139000002</v>
      </c>
      <c r="G400" s="8"/>
      <c r="H400" s="8"/>
    </row>
    <row r="401" spans="1:8" ht="15.75" customHeight="1" hidden="1" outlineLevel="1">
      <c r="A401" s="36" t="s">
        <v>37</v>
      </c>
      <c r="B401" s="36"/>
      <c r="C401" s="36"/>
      <c r="D401" s="36"/>
      <c r="E401" s="21">
        <v>113875.965</v>
      </c>
      <c r="G401" s="8"/>
      <c r="H401" s="8"/>
    </row>
    <row r="402" spans="1:8" ht="15.75" customHeight="1" hidden="1" outlineLevel="1">
      <c r="A402" s="36" t="s">
        <v>38</v>
      </c>
      <c r="B402" s="36"/>
      <c r="C402" s="36"/>
      <c r="D402" s="36"/>
      <c r="E402" s="21">
        <v>24498.61</v>
      </c>
      <c r="G402" s="8"/>
      <c r="H402" s="8"/>
    </row>
    <row r="403" spans="1:8" ht="15.75" customHeight="1" hidden="1" outlineLevel="1">
      <c r="A403" s="36" t="s">
        <v>39</v>
      </c>
      <c r="B403" s="36"/>
      <c r="C403" s="36"/>
      <c r="D403" s="36"/>
      <c r="E403" s="22">
        <v>0</v>
      </c>
      <c r="G403" s="8"/>
      <c r="H403" s="8"/>
    </row>
    <row r="404" spans="1:8" ht="15.75" customHeight="1" hidden="1" outlineLevel="1">
      <c r="A404" s="36" t="s">
        <v>40</v>
      </c>
      <c r="B404" s="36"/>
      <c r="C404" s="36"/>
      <c r="D404" s="36"/>
      <c r="E404" s="22">
        <v>0</v>
      </c>
      <c r="G404" s="8"/>
      <c r="H404" s="8"/>
    </row>
    <row r="405" spans="1:8" ht="31.5" customHeight="1" hidden="1" outlineLevel="1">
      <c r="A405" s="35" t="s">
        <v>41</v>
      </c>
      <c r="B405" s="35"/>
      <c r="C405" s="35"/>
      <c r="D405" s="35"/>
      <c r="E405" s="35"/>
      <c r="F405" s="35"/>
      <c r="G405" s="35"/>
      <c r="H405" s="17">
        <v>130230</v>
      </c>
    </row>
    <row r="406" spans="1:8" ht="34.5" customHeight="1" hidden="1" outlineLevel="1">
      <c r="A406" s="35" t="s">
        <v>42</v>
      </c>
      <c r="B406" s="35"/>
      <c r="C406" s="35"/>
      <c r="D406" s="35"/>
      <c r="E406" s="35"/>
      <c r="F406" s="35"/>
      <c r="G406" s="35"/>
      <c r="H406" s="12">
        <v>0</v>
      </c>
    </row>
    <row r="407" ht="15.75" hidden="1" outlineLevel="1"/>
    <row r="408" spans="1:8" ht="15.75" hidden="1" outlineLevel="1">
      <c r="A408" s="43" t="s">
        <v>63</v>
      </c>
      <c r="B408" s="43"/>
      <c r="C408" s="43"/>
      <c r="D408" s="43"/>
      <c r="E408" s="43"/>
      <c r="F408" s="43"/>
      <c r="G408" s="43"/>
      <c r="H408" s="43"/>
    </row>
    <row r="409" spans="1:8" ht="40.5" customHeight="1" hidden="1" outlineLevel="1">
      <c r="A409" s="44" t="s">
        <v>11</v>
      </c>
      <c r="B409" s="44"/>
      <c r="C409" s="44"/>
      <c r="D409" s="44"/>
      <c r="E409" s="44"/>
      <c r="F409" s="44"/>
      <c r="G409" s="44"/>
      <c r="H409" s="12">
        <f>ROUND(H412+H413*H414,2)</f>
        <v>2176.19</v>
      </c>
    </row>
    <row r="410" spans="1:5" ht="15.75" hidden="1" outlineLevel="1">
      <c r="A410" s="7"/>
      <c r="B410" s="7"/>
      <c r="C410" s="13"/>
      <c r="D410" s="13"/>
      <c r="E410" s="13"/>
    </row>
    <row r="411" spans="1:8" ht="33.75" customHeight="1" hidden="1" outlineLevel="1">
      <c r="A411" s="44" t="s">
        <v>12</v>
      </c>
      <c r="B411" s="44"/>
      <c r="C411" s="44"/>
      <c r="D411" s="44"/>
      <c r="E411" s="44"/>
      <c r="F411" s="44"/>
      <c r="G411" s="44"/>
      <c r="H411" s="44"/>
    </row>
    <row r="412" spans="1:8" ht="21.75" customHeight="1" hidden="1" outlineLevel="1">
      <c r="A412" s="39" t="s">
        <v>13</v>
      </c>
      <c r="B412" s="39"/>
      <c r="C412" s="39"/>
      <c r="D412" s="39"/>
      <c r="E412" s="39"/>
      <c r="F412" s="39"/>
      <c r="G412" s="39"/>
      <c r="H412" s="12">
        <v>1101.23</v>
      </c>
    </row>
    <row r="413" spans="1:8" ht="25.5" customHeight="1" hidden="1" outlineLevel="1">
      <c r="A413" s="39" t="s">
        <v>14</v>
      </c>
      <c r="B413" s="39"/>
      <c r="C413" s="39"/>
      <c r="D413" s="39"/>
      <c r="E413" s="39"/>
      <c r="F413" s="39"/>
      <c r="G413" s="39"/>
      <c r="H413" s="12">
        <v>669611.26</v>
      </c>
    </row>
    <row r="414" spans="1:12" ht="35.25" customHeight="1" hidden="1" outlineLevel="1">
      <c r="A414" s="39" t="s">
        <v>15</v>
      </c>
      <c r="B414" s="39"/>
      <c r="C414" s="39"/>
      <c r="D414" s="39"/>
      <c r="E414" s="39"/>
      <c r="F414" s="39"/>
      <c r="G414" s="39"/>
      <c r="H414" s="15">
        <f>(H415+H416-(H417+H424))/(H434+H435-(H436+H443))</f>
        <v>0.0016053555852995876</v>
      </c>
      <c r="K414" s="20"/>
      <c r="L414" s="20"/>
    </row>
    <row r="415" spans="1:12" ht="24.75" customHeight="1" hidden="1" outlineLevel="1">
      <c r="A415" s="39" t="s">
        <v>16</v>
      </c>
      <c r="B415" s="39"/>
      <c r="C415" s="39"/>
      <c r="D415" s="39"/>
      <c r="E415" s="39"/>
      <c r="F415" s="39"/>
      <c r="G415" s="39"/>
      <c r="H415" s="17">
        <v>719.391</v>
      </c>
      <c r="K415" s="20"/>
      <c r="L415" s="20"/>
    </row>
    <row r="416" spans="1:8" ht="35.25" customHeight="1" hidden="1" outlineLevel="1">
      <c r="A416" s="39" t="s">
        <v>17</v>
      </c>
      <c r="B416" s="39"/>
      <c r="C416" s="39"/>
      <c r="D416" s="39"/>
      <c r="E416" s="39"/>
      <c r="F416" s="39"/>
      <c r="G416" s="39"/>
      <c r="H416" s="17">
        <v>10.745</v>
      </c>
    </row>
    <row r="417" spans="1:8" ht="36.75" customHeight="1" hidden="1" outlineLevel="1">
      <c r="A417" s="39" t="s">
        <v>18</v>
      </c>
      <c r="B417" s="39"/>
      <c r="C417" s="39"/>
      <c r="D417" s="39"/>
      <c r="E417" s="39"/>
      <c r="F417" s="39"/>
      <c r="G417" s="39"/>
      <c r="H417" s="17">
        <f>E419+E420+E421+E422+E423</f>
        <v>238.07428435393723</v>
      </c>
    </row>
    <row r="418" spans="1:8" ht="15.75" hidden="1" outlineLevel="1">
      <c r="A418" s="39" t="s">
        <v>20</v>
      </c>
      <c r="B418" s="39"/>
      <c r="C418" s="14"/>
      <c r="D418" s="14"/>
      <c r="E418" s="14"/>
      <c r="F418" s="14"/>
      <c r="G418" s="14"/>
      <c r="H418" s="19"/>
    </row>
    <row r="419" spans="1:8" ht="15.75" customHeight="1" hidden="1" outlineLevel="1">
      <c r="A419" s="36" t="s">
        <v>21</v>
      </c>
      <c r="B419" s="36"/>
      <c r="C419" s="36"/>
      <c r="D419" s="36"/>
      <c r="E419" s="17">
        <v>23.595618453937206</v>
      </c>
      <c r="G419" s="8"/>
      <c r="H419" s="8"/>
    </row>
    <row r="420" spans="1:8" ht="15.75" customHeight="1" hidden="1" outlineLevel="1">
      <c r="A420" s="36" t="s">
        <v>22</v>
      </c>
      <c r="B420" s="36"/>
      <c r="C420" s="36"/>
      <c r="D420" s="36"/>
      <c r="E420" s="21">
        <v>179.60810830000003</v>
      </c>
      <c r="G420" s="8"/>
      <c r="H420" s="8"/>
    </row>
    <row r="421" spans="1:8" ht="15.75" customHeight="1" hidden="1" outlineLevel="1">
      <c r="A421" s="36" t="s">
        <v>23</v>
      </c>
      <c r="B421" s="36"/>
      <c r="C421" s="36"/>
      <c r="D421" s="36"/>
      <c r="E421" s="21">
        <v>34.8705576</v>
      </c>
      <c r="G421" s="8"/>
      <c r="H421" s="8"/>
    </row>
    <row r="422" spans="1:8" ht="15.75" customHeight="1" hidden="1" outlineLevel="1">
      <c r="A422" s="36" t="s">
        <v>24</v>
      </c>
      <c r="B422" s="36"/>
      <c r="C422" s="36"/>
      <c r="D422" s="36"/>
      <c r="E422" s="22">
        <v>0</v>
      </c>
      <c r="G422" s="8"/>
      <c r="H422" s="8"/>
    </row>
    <row r="423" spans="1:8" ht="15.75" customHeight="1" hidden="1" outlineLevel="1">
      <c r="A423" s="36" t="s">
        <v>25</v>
      </c>
      <c r="B423" s="36"/>
      <c r="C423" s="36"/>
      <c r="D423" s="36"/>
      <c r="E423" s="22">
        <v>0</v>
      </c>
      <c r="G423" s="8"/>
      <c r="H423" s="8"/>
    </row>
    <row r="424" spans="1:8" ht="24" customHeight="1" hidden="1" outlineLevel="1">
      <c r="A424" s="35" t="s">
        <v>26</v>
      </c>
      <c r="B424" s="35"/>
      <c r="C424" s="35"/>
      <c r="D424" s="35"/>
      <c r="E424" s="35"/>
      <c r="F424" s="35"/>
      <c r="G424" s="35"/>
      <c r="H424" s="17">
        <v>276.56</v>
      </c>
    </row>
    <row r="425" spans="1:8" ht="33" customHeight="1" hidden="1" outlineLevel="1">
      <c r="A425" s="35" t="s">
        <v>27</v>
      </c>
      <c r="B425" s="35"/>
      <c r="C425" s="35"/>
      <c r="D425" s="35"/>
      <c r="E425" s="35"/>
      <c r="F425" s="35"/>
      <c r="G425" s="35"/>
      <c r="H425" s="21">
        <f>D427+D431</f>
        <v>9857.682787999998</v>
      </c>
    </row>
    <row r="426" spans="1:8" ht="15.75" hidden="1" outlineLevel="1">
      <c r="A426" s="35" t="s">
        <v>20</v>
      </c>
      <c r="B426" s="35"/>
      <c r="C426" s="14"/>
      <c r="D426" s="14"/>
      <c r="E426" s="14"/>
      <c r="F426" s="14"/>
      <c r="G426" s="14"/>
      <c r="H426" s="23"/>
    </row>
    <row r="427" spans="1:8" ht="15.75" customHeight="1" hidden="1" outlineLevel="1">
      <c r="A427" s="37" t="s">
        <v>28</v>
      </c>
      <c r="B427" s="37"/>
      <c r="C427" s="37"/>
      <c r="D427" s="17">
        <f>D428+D429+D430</f>
        <v>6.5089999999999995</v>
      </c>
      <c r="E427" s="7"/>
      <c r="F427" s="8"/>
      <c r="G427" s="8"/>
      <c r="H427" s="8"/>
    </row>
    <row r="428" spans="1:8" ht="15.75" customHeight="1" hidden="1" outlineLevel="1">
      <c r="A428" s="38" t="s">
        <v>29</v>
      </c>
      <c r="B428" s="38"/>
      <c r="C428" s="38"/>
      <c r="D428" s="17">
        <v>3.85</v>
      </c>
      <c r="E428" s="7"/>
      <c r="F428" s="8"/>
      <c r="G428" s="8"/>
      <c r="H428" s="8"/>
    </row>
    <row r="429" spans="1:8" ht="15.75" customHeight="1" hidden="1" outlineLevel="1">
      <c r="A429" s="38" t="s">
        <v>30</v>
      </c>
      <c r="B429" s="38"/>
      <c r="C429" s="38"/>
      <c r="D429" s="17">
        <v>1.652</v>
      </c>
      <c r="E429" s="7"/>
      <c r="F429" s="8"/>
      <c r="G429" s="8"/>
      <c r="H429" s="8"/>
    </row>
    <row r="430" spans="1:8" ht="15.75" customHeight="1" hidden="1" outlineLevel="1">
      <c r="A430" s="38" t="s">
        <v>31</v>
      </c>
      <c r="B430" s="38"/>
      <c r="C430" s="38"/>
      <c r="D430" s="17">
        <v>1.007</v>
      </c>
      <c r="E430" s="7"/>
      <c r="F430" s="8"/>
      <c r="G430" s="8"/>
      <c r="H430" s="8"/>
    </row>
    <row r="431" spans="1:8" ht="15.75" customHeight="1" hidden="1" outlineLevel="1">
      <c r="A431" s="37" t="s">
        <v>32</v>
      </c>
      <c r="B431" s="37"/>
      <c r="C431" s="37"/>
      <c r="D431" s="17">
        <f>D432+D433</f>
        <v>9851.173787999998</v>
      </c>
      <c r="E431" s="7"/>
      <c r="F431" s="8"/>
      <c r="G431" s="8"/>
      <c r="H431" s="8"/>
    </row>
    <row r="432" spans="1:8" ht="15.75" customHeight="1" hidden="1" outlineLevel="1">
      <c r="A432" s="38" t="s">
        <v>29</v>
      </c>
      <c r="B432" s="38"/>
      <c r="C432" s="38"/>
      <c r="D432" s="17">
        <v>3238.0415899999994</v>
      </c>
      <c r="E432" s="7"/>
      <c r="F432" s="8"/>
      <c r="G432" s="8"/>
      <c r="H432" s="8"/>
    </row>
    <row r="433" spans="1:8" ht="15.75" customHeight="1" hidden="1" outlineLevel="1">
      <c r="A433" s="38" t="s">
        <v>31</v>
      </c>
      <c r="B433" s="38"/>
      <c r="C433" s="38"/>
      <c r="D433" s="17">
        <v>6613.132197999999</v>
      </c>
      <c r="E433" s="7"/>
      <c r="F433" s="8"/>
      <c r="G433" s="8"/>
      <c r="H433" s="8"/>
    </row>
    <row r="434" spans="1:8" ht="35.25" customHeight="1" hidden="1" outlineLevel="1">
      <c r="A434" s="35" t="s">
        <v>33</v>
      </c>
      <c r="B434" s="35"/>
      <c r="C434" s="35"/>
      <c r="D434" s="35"/>
      <c r="E434" s="35"/>
      <c r="F434" s="35"/>
      <c r="G434" s="35"/>
      <c r="H434" s="17">
        <v>424285.505</v>
      </c>
    </row>
    <row r="435" spans="1:8" ht="34.5" customHeight="1" hidden="1" outlineLevel="1">
      <c r="A435" s="35" t="s">
        <v>34</v>
      </c>
      <c r="B435" s="35"/>
      <c r="C435" s="35"/>
      <c r="D435" s="35"/>
      <c r="E435" s="35"/>
      <c r="F435" s="35"/>
      <c r="G435" s="35"/>
      <c r="H435" s="17">
        <v>7635.415</v>
      </c>
    </row>
    <row r="436" spans="1:8" ht="34.5" customHeight="1" hidden="1" outlineLevel="1">
      <c r="A436" s="35" t="s">
        <v>35</v>
      </c>
      <c r="B436" s="35"/>
      <c r="C436" s="35"/>
      <c r="D436" s="35"/>
      <c r="E436" s="35"/>
      <c r="F436" s="35"/>
      <c r="G436" s="35"/>
      <c r="H436" s="17">
        <f>E438+E439+E440+E441+E442</f>
        <v>142111.678788</v>
      </c>
    </row>
    <row r="437" spans="1:8" ht="15.75" hidden="1" outlineLevel="1">
      <c r="A437" s="35" t="s">
        <v>20</v>
      </c>
      <c r="B437" s="35"/>
      <c r="C437" s="14"/>
      <c r="D437" s="14"/>
      <c r="E437" s="14"/>
      <c r="F437" s="14"/>
      <c r="G437" s="14"/>
      <c r="H437" s="23"/>
    </row>
    <row r="438" spans="1:8" ht="15.75" customHeight="1" hidden="1" outlineLevel="1">
      <c r="A438" s="36" t="s">
        <v>36</v>
      </c>
      <c r="B438" s="36"/>
      <c r="C438" s="36"/>
      <c r="D438" s="36"/>
      <c r="E438" s="17">
        <v>9857.682787999998</v>
      </c>
      <c r="G438" s="8"/>
      <c r="H438" s="8"/>
    </row>
    <row r="439" spans="1:8" ht="15.75" customHeight="1" hidden="1" outlineLevel="1">
      <c r="A439" s="36" t="s">
        <v>37</v>
      </c>
      <c r="B439" s="36"/>
      <c r="C439" s="36"/>
      <c r="D439" s="36"/>
      <c r="E439" s="21">
        <v>108287.26499999998</v>
      </c>
      <c r="G439" s="8"/>
      <c r="H439" s="8"/>
    </row>
    <row r="440" spans="1:8" ht="15.75" customHeight="1" hidden="1" outlineLevel="1">
      <c r="A440" s="36" t="s">
        <v>38</v>
      </c>
      <c r="B440" s="36"/>
      <c r="C440" s="36"/>
      <c r="D440" s="36"/>
      <c r="E440" s="21">
        <v>23966.731</v>
      </c>
      <c r="G440" s="8"/>
      <c r="H440" s="8"/>
    </row>
    <row r="441" spans="1:8" ht="15.75" customHeight="1" hidden="1" outlineLevel="1">
      <c r="A441" s="36" t="s">
        <v>39</v>
      </c>
      <c r="B441" s="36"/>
      <c r="C441" s="36"/>
      <c r="D441" s="36"/>
      <c r="E441" s="22">
        <v>0</v>
      </c>
      <c r="G441" s="8"/>
      <c r="H441" s="8"/>
    </row>
    <row r="442" spans="1:8" ht="15.75" customHeight="1" hidden="1" outlineLevel="1">
      <c r="A442" s="36" t="s">
        <v>40</v>
      </c>
      <c r="B442" s="36"/>
      <c r="C442" s="36"/>
      <c r="D442" s="36"/>
      <c r="E442" s="22">
        <v>0</v>
      </c>
      <c r="G442" s="8"/>
      <c r="H442" s="8"/>
    </row>
    <row r="443" spans="1:8" ht="31.5" customHeight="1" hidden="1" outlineLevel="1">
      <c r="A443" s="35" t="s">
        <v>41</v>
      </c>
      <c r="B443" s="35"/>
      <c r="C443" s="35"/>
      <c r="D443" s="35"/>
      <c r="E443" s="35"/>
      <c r="F443" s="35"/>
      <c r="G443" s="35"/>
      <c r="H443" s="17">
        <v>155570</v>
      </c>
    </row>
    <row r="444" spans="1:8" ht="34.5" customHeight="1" hidden="1" outlineLevel="1">
      <c r="A444" s="35" t="s">
        <v>42</v>
      </c>
      <c r="B444" s="35"/>
      <c r="C444" s="35"/>
      <c r="D444" s="35"/>
      <c r="E444" s="35"/>
      <c r="F444" s="35"/>
      <c r="G444" s="35"/>
      <c r="H444" s="12">
        <v>0</v>
      </c>
    </row>
    <row r="445" ht="15.75" hidden="1" outlineLevel="1"/>
    <row r="446" spans="1:8" ht="15.75" hidden="1" outlineLevel="1">
      <c r="A446" s="43" t="s">
        <v>64</v>
      </c>
      <c r="B446" s="43"/>
      <c r="C446" s="43"/>
      <c r="D446" s="43"/>
      <c r="E446" s="43"/>
      <c r="F446" s="43"/>
      <c r="G446" s="43"/>
      <c r="H446" s="43"/>
    </row>
    <row r="447" spans="1:8" ht="40.5" customHeight="1" hidden="1" outlineLevel="1">
      <c r="A447" s="44" t="s">
        <v>11</v>
      </c>
      <c r="B447" s="44"/>
      <c r="C447" s="44"/>
      <c r="D447" s="44"/>
      <c r="E447" s="44"/>
      <c r="F447" s="44"/>
      <c r="G447" s="44"/>
      <c r="H447" s="12">
        <f>ROUND(H450+H451*H452,2)</f>
        <v>2080.2</v>
      </c>
    </row>
    <row r="448" spans="1:5" ht="15.75" hidden="1" outlineLevel="1">
      <c r="A448" s="7"/>
      <c r="B448" s="7"/>
      <c r="C448" s="13"/>
      <c r="D448" s="13"/>
      <c r="E448" s="13"/>
    </row>
    <row r="449" spans="1:8" ht="33.75" customHeight="1" hidden="1" outlineLevel="1">
      <c r="A449" s="44" t="s">
        <v>12</v>
      </c>
      <c r="B449" s="44"/>
      <c r="C449" s="44"/>
      <c r="D449" s="44"/>
      <c r="E449" s="44"/>
      <c r="F449" s="44"/>
      <c r="G449" s="44"/>
      <c r="H449" s="44"/>
    </row>
    <row r="450" spans="1:8" ht="21.75" customHeight="1" hidden="1" outlineLevel="1">
      <c r="A450" s="39" t="s">
        <v>13</v>
      </c>
      <c r="B450" s="39"/>
      <c r="C450" s="39"/>
      <c r="D450" s="39"/>
      <c r="E450" s="39"/>
      <c r="F450" s="39"/>
      <c r="G450" s="39"/>
      <c r="H450" s="12">
        <v>1056.78</v>
      </c>
    </row>
    <row r="451" spans="1:8" ht="25.5" customHeight="1" hidden="1" outlineLevel="1">
      <c r="A451" s="39" t="s">
        <v>14</v>
      </c>
      <c r="B451" s="39"/>
      <c r="C451" s="39"/>
      <c r="D451" s="39"/>
      <c r="E451" s="39"/>
      <c r="F451" s="39"/>
      <c r="G451" s="39"/>
      <c r="H451" s="12">
        <v>682458.86</v>
      </c>
    </row>
    <row r="452" spans="1:12" ht="35.25" customHeight="1" hidden="1" outlineLevel="1">
      <c r="A452" s="39" t="s">
        <v>15</v>
      </c>
      <c r="B452" s="39"/>
      <c r="C452" s="39"/>
      <c r="D452" s="39"/>
      <c r="E452" s="39"/>
      <c r="F452" s="39"/>
      <c r="G452" s="39"/>
      <c r="H452" s="15">
        <f>(H453+H454-(H455+H462))/(H472+H473-(H474+H481))</f>
        <v>0.0014996129650182639</v>
      </c>
      <c r="K452" s="20"/>
      <c r="L452" s="20"/>
    </row>
    <row r="453" spans="1:12" ht="24.75" customHeight="1" hidden="1" outlineLevel="1">
      <c r="A453" s="39" t="s">
        <v>16</v>
      </c>
      <c r="B453" s="39"/>
      <c r="C453" s="39"/>
      <c r="D453" s="39"/>
      <c r="E453" s="39"/>
      <c r="F453" s="39"/>
      <c r="G453" s="39"/>
      <c r="H453" s="17">
        <v>791.716</v>
      </c>
      <c r="K453" s="20"/>
      <c r="L453" s="20"/>
    </row>
    <row r="454" spans="1:8" ht="35.25" customHeight="1" hidden="1" outlineLevel="1">
      <c r="A454" s="39" t="s">
        <v>17</v>
      </c>
      <c r="B454" s="39"/>
      <c r="C454" s="39"/>
      <c r="D454" s="39"/>
      <c r="E454" s="39"/>
      <c r="F454" s="39"/>
      <c r="G454" s="39"/>
      <c r="H454" s="17">
        <v>25.540999999999997</v>
      </c>
    </row>
    <row r="455" spans="1:8" ht="36.75" customHeight="1" hidden="1" outlineLevel="1">
      <c r="A455" s="39" t="s">
        <v>18</v>
      </c>
      <c r="B455" s="39"/>
      <c r="C455" s="39"/>
      <c r="D455" s="39"/>
      <c r="E455" s="39"/>
      <c r="F455" s="39"/>
      <c r="G455" s="39"/>
      <c r="H455" s="17">
        <f>E457+E458+E459+E460+E461</f>
        <v>265.90092970375315</v>
      </c>
    </row>
    <row r="456" spans="1:8" ht="15.75" hidden="1" outlineLevel="1">
      <c r="A456" s="39" t="s">
        <v>20</v>
      </c>
      <c r="B456" s="39"/>
      <c r="C456" s="14"/>
      <c r="D456" s="14"/>
      <c r="E456" s="14"/>
      <c r="F456" s="14"/>
      <c r="G456" s="14"/>
      <c r="H456" s="19"/>
    </row>
    <row r="457" spans="1:8" ht="15.75" customHeight="1" hidden="1" outlineLevel="1">
      <c r="A457" s="36" t="s">
        <v>21</v>
      </c>
      <c r="B457" s="36"/>
      <c r="C457" s="36"/>
      <c r="D457" s="36"/>
      <c r="E457" s="17">
        <v>26.311001103753167</v>
      </c>
      <c r="G457" s="8"/>
      <c r="H457" s="8"/>
    </row>
    <row r="458" spans="1:8" ht="15.75" customHeight="1" hidden="1" outlineLevel="1">
      <c r="A458" s="36" t="s">
        <v>22</v>
      </c>
      <c r="B458" s="36"/>
      <c r="C458" s="36"/>
      <c r="D458" s="36"/>
      <c r="E458" s="21">
        <v>193.5295739</v>
      </c>
      <c r="G458" s="8"/>
      <c r="H458" s="8"/>
    </row>
    <row r="459" spans="1:8" ht="15.75" customHeight="1" hidden="1" outlineLevel="1">
      <c r="A459" s="36" t="s">
        <v>23</v>
      </c>
      <c r="B459" s="36"/>
      <c r="C459" s="36"/>
      <c r="D459" s="36"/>
      <c r="E459" s="21">
        <v>46.060354700000005</v>
      </c>
      <c r="G459" s="8"/>
      <c r="H459" s="8"/>
    </row>
    <row r="460" spans="1:8" ht="15.75" customHeight="1" hidden="1" outlineLevel="1">
      <c r="A460" s="36" t="s">
        <v>24</v>
      </c>
      <c r="B460" s="36"/>
      <c r="C460" s="36"/>
      <c r="D460" s="36"/>
      <c r="E460" s="22">
        <v>0</v>
      </c>
      <c r="G460" s="8"/>
      <c r="H460" s="8"/>
    </row>
    <row r="461" spans="1:8" ht="15.75" customHeight="1" hidden="1" outlineLevel="1">
      <c r="A461" s="36" t="s">
        <v>25</v>
      </c>
      <c r="B461" s="36"/>
      <c r="C461" s="36"/>
      <c r="D461" s="36"/>
      <c r="E461" s="22">
        <v>0</v>
      </c>
      <c r="G461" s="8"/>
      <c r="H461" s="8"/>
    </row>
    <row r="462" spans="1:8" ht="24" customHeight="1" hidden="1" outlineLevel="1">
      <c r="A462" s="35" t="s">
        <v>26</v>
      </c>
      <c r="B462" s="35"/>
      <c r="C462" s="35"/>
      <c r="D462" s="35"/>
      <c r="E462" s="35"/>
      <c r="F462" s="35"/>
      <c r="G462" s="35"/>
      <c r="H462" s="17">
        <v>287.07</v>
      </c>
    </row>
    <row r="463" spans="1:8" ht="33" customHeight="1" hidden="1" outlineLevel="1">
      <c r="A463" s="35" t="s">
        <v>27</v>
      </c>
      <c r="B463" s="35"/>
      <c r="C463" s="35"/>
      <c r="D463" s="35"/>
      <c r="E463" s="35"/>
      <c r="F463" s="35"/>
      <c r="G463" s="35"/>
      <c r="H463" s="21">
        <f>D465+D469</f>
        <v>10962.50742299999</v>
      </c>
    </row>
    <row r="464" spans="1:8" ht="15.75" hidden="1" outlineLevel="1">
      <c r="A464" s="35" t="s">
        <v>20</v>
      </c>
      <c r="B464" s="35"/>
      <c r="C464" s="14"/>
      <c r="D464" s="14"/>
      <c r="E464" s="14"/>
      <c r="F464" s="14"/>
      <c r="G464" s="14"/>
      <c r="H464" s="23"/>
    </row>
    <row r="465" spans="1:8" ht="15.75" customHeight="1" hidden="1" outlineLevel="1">
      <c r="A465" s="37" t="s">
        <v>28</v>
      </c>
      <c r="B465" s="37"/>
      <c r="C465" s="37"/>
      <c r="D465" s="17">
        <f>D466+D467+D468</f>
        <v>2.736</v>
      </c>
      <c r="E465" s="7"/>
      <c r="F465" s="8"/>
      <c r="G465" s="8"/>
      <c r="H465" s="8"/>
    </row>
    <row r="466" spans="1:8" ht="15.75" customHeight="1" hidden="1" outlineLevel="1">
      <c r="A466" s="38" t="s">
        <v>29</v>
      </c>
      <c r="B466" s="38"/>
      <c r="C466" s="38"/>
      <c r="D466" s="17">
        <v>1.001</v>
      </c>
      <c r="E466" s="7"/>
      <c r="F466" s="8"/>
      <c r="G466" s="8"/>
      <c r="H466" s="8"/>
    </row>
    <row r="467" spans="1:8" ht="15.75" customHeight="1" hidden="1" outlineLevel="1">
      <c r="A467" s="38" t="s">
        <v>30</v>
      </c>
      <c r="B467" s="38"/>
      <c r="C467" s="38"/>
      <c r="D467" s="17">
        <v>1.457</v>
      </c>
      <c r="E467" s="7"/>
      <c r="F467" s="8"/>
      <c r="G467" s="8"/>
      <c r="H467" s="8"/>
    </row>
    <row r="468" spans="1:8" ht="15.75" customHeight="1" hidden="1" outlineLevel="1">
      <c r="A468" s="38" t="s">
        <v>31</v>
      </c>
      <c r="B468" s="38"/>
      <c r="C468" s="38"/>
      <c r="D468" s="17">
        <v>0.278</v>
      </c>
      <c r="E468" s="7"/>
      <c r="F468" s="8"/>
      <c r="G468" s="8"/>
      <c r="H468" s="8"/>
    </row>
    <row r="469" spans="1:8" ht="15.75" customHeight="1" hidden="1" outlineLevel="1">
      <c r="A469" s="37" t="s">
        <v>32</v>
      </c>
      <c r="B469" s="37"/>
      <c r="C469" s="37"/>
      <c r="D469" s="17">
        <f>D470+D471</f>
        <v>10959.77142299999</v>
      </c>
      <c r="E469" s="7"/>
      <c r="F469" s="8"/>
      <c r="G469" s="8"/>
      <c r="H469" s="8"/>
    </row>
    <row r="470" spans="1:8" ht="15.75" customHeight="1" hidden="1" outlineLevel="1">
      <c r="A470" s="38" t="s">
        <v>29</v>
      </c>
      <c r="B470" s="38"/>
      <c r="C470" s="38"/>
      <c r="D470" s="17">
        <v>3551.132014000001</v>
      </c>
      <c r="E470" s="7"/>
      <c r="F470" s="8"/>
      <c r="G470" s="8"/>
      <c r="H470" s="8"/>
    </row>
    <row r="471" spans="1:8" ht="15.75" customHeight="1" hidden="1" outlineLevel="1">
      <c r="A471" s="38" t="s">
        <v>31</v>
      </c>
      <c r="B471" s="38"/>
      <c r="C471" s="38"/>
      <c r="D471" s="17">
        <v>7408.6394089999885</v>
      </c>
      <c r="E471" s="7"/>
      <c r="F471" s="8"/>
      <c r="G471" s="8"/>
      <c r="H471" s="8"/>
    </row>
    <row r="472" spans="1:8" ht="35.25" customHeight="1" hidden="1" outlineLevel="1">
      <c r="A472" s="35" t="s">
        <v>33</v>
      </c>
      <c r="B472" s="35"/>
      <c r="C472" s="35"/>
      <c r="D472" s="35"/>
      <c r="E472" s="35"/>
      <c r="F472" s="35"/>
      <c r="G472" s="35"/>
      <c r="H472" s="17">
        <v>484609.649</v>
      </c>
    </row>
    <row r="473" spans="1:8" ht="34.5" customHeight="1" hidden="1" outlineLevel="1">
      <c r="A473" s="35" t="s">
        <v>34</v>
      </c>
      <c r="B473" s="35"/>
      <c r="C473" s="35"/>
      <c r="D473" s="35"/>
      <c r="E473" s="35"/>
      <c r="F473" s="35"/>
      <c r="G473" s="35"/>
      <c r="H473" s="17">
        <v>18110.269</v>
      </c>
    </row>
    <row r="474" spans="1:8" ht="34.5" customHeight="1" hidden="1" outlineLevel="1">
      <c r="A474" s="35" t="s">
        <v>35</v>
      </c>
      <c r="B474" s="35"/>
      <c r="C474" s="35"/>
      <c r="D474" s="35"/>
      <c r="E474" s="35"/>
      <c r="F474" s="35"/>
      <c r="G474" s="35"/>
      <c r="H474" s="17">
        <f>E476+E477+E478+E479+E480</f>
        <v>165013.731423</v>
      </c>
    </row>
    <row r="475" spans="1:8" ht="15.75" hidden="1" outlineLevel="1">
      <c r="A475" s="35" t="s">
        <v>20</v>
      </c>
      <c r="B475" s="35"/>
      <c r="C475" s="14"/>
      <c r="D475" s="14"/>
      <c r="E475" s="14"/>
      <c r="F475" s="14"/>
      <c r="G475" s="14"/>
      <c r="H475" s="23"/>
    </row>
    <row r="476" spans="1:8" ht="15.75" customHeight="1" hidden="1" outlineLevel="1">
      <c r="A476" s="36" t="s">
        <v>36</v>
      </c>
      <c r="B476" s="36"/>
      <c r="C476" s="36"/>
      <c r="D476" s="36"/>
      <c r="E476" s="17">
        <v>10962.50742299999</v>
      </c>
      <c r="G476" s="8"/>
      <c r="H476" s="8"/>
    </row>
    <row r="477" spans="1:8" ht="15.75" customHeight="1" hidden="1" outlineLevel="1">
      <c r="A477" s="36" t="s">
        <v>37</v>
      </c>
      <c r="B477" s="36"/>
      <c r="C477" s="36"/>
      <c r="D477" s="36"/>
      <c r="E477" s="21">
        <v>121805.996</v>
      </c>
      <c r="G477" s="8"/>
      <c r="H477" s="8"/>
    </row>
    <row r="478" spans="1:8" ht="15.75" customHeight="1" hidden="1" outlineLevel="1">
      <c r="A478" s="36" t="s">
        <v>38</v>
      </c>
      <c r="B478" s="36"/>
      <c r="C478" s="36"/>
      <c r="D478" s="36"/>
      <c r="E478" s="21">
        <v>32245.228000000003</v>
      </c>
      <c r="G478" s="8"/>
      <c r="H478" s="8"/>
    </row>
    <row r="479" spans="1:8" ht="15.75" customHeight="1" hidden="1" outlineLevel="1">
      <c r="A479" s="36" t="s">
        <v>39</v>
      </c>
      <c r="B479" s="36"/>
      <c r="C479" s="36"/>
      <c r="D479" s="36"/>
      <c r="E479" s="22">
        <v>0</v>
      </c>
      <c r="G479" s="8"/>
      <c r="H479" s="8"/>
    </row>
    <row r="480" spans="1:8" ht="15.75" customHeight="1" hidden="1" outlineLevel="1">
      <c r="A480" s="36" t="s">
        <v>40</v>
      </c>
      <c r="B480" s="36"/>
      <c r="C480" s="36"/>
      <c r="D480" s="36"/>
      <c r="E480" s="22">
        <v>0</v>
      </c>
      <c r="G480" s="8"/>
      <c r="H480" s="8"/>
    </row>
    <row r="481" spans="1:8" ht="31.5" customHeight="1" hidden="1" outlineLevel="1">
      <c r="A481" s="35" t="s">
        <v>41</v>
      </c>
      <c r="B481" s="35"/>
      <c r="C481" s="35"/>
      <c r="D481" s="35"/>
      <c r="E481" s="35"/>
      <c r="F481" s="35"/>
      <c r="G481" s="35"/>
      <c r="H481" s="17">
        <v>161470</v>
      </c>
    </row>
    <row r="482" spans="1:8" ht="34.5" customHeight="1" hidden="1" outlineLevel="1">
      <c r="A482" s="35" t="s">
        <v>42</v>
      </c>
      <c r="B482" s="35"/>
      <c r="C482" s="35"/>
      <c r="D482" s="35"/>
      <c r="E482" s="35"/>
      <c r="F482" s="35"/>
      <c r="G482" s="35"/>
      <c r="H482" s="12">
        <v>0</v>
      </c>
    </row>
    <row r="483" ht="15.75" hidden="1" outlineLevel="1"/>
    <row r="484" ht="15.75" collapsed="1"/>
  </sheetData>
  <sheetProtection/>
  <mergeCells count="454">
    <mergeCell ref="A481:G481"/>
    <mergeCell ref="A482:G482"/>
    <mergeCell ref="A475:B475"/>
    <mergeCell ref="A476:D476"/>
    <mergeCell ref="A477:D477"/>
    <mergeCell ref="A478:D478"/>
    <mergeCell ref="A479:D479"/>
    <mergeCell ref="A480:D480"/>
    <mergeCell ref="A469:C469"/>
    <mergeCell ref="A470:C470"/>
    <mergeCell ref="A471:C471"/>
    <mergeCell ref="A472:G472"/>
    <mergeCell ref="A473:G473"/>
    <mergeCell ref="A474:G474"/>
    <mergeCell ref="A463:G463"/>
    <mergeCell ref="A464:B464"/>
    <mergeCell ref="A465:C465"/>
    <mergeCell ref="A466:C466"/>
    <mergeCell ref="A467:C467"/>
    <mergeCell ref="A468:C468"/>
    <mergeCell ref="A457:D457"/>
    <mergeCell ref="A458:D458"/>
    <mergeCell ref="A459:D459"/>
    <mergeCell ref="A460:D460"/>
    <mergeCell ref="A461:D461"/>
    <mergeCell ref="A462:G462"/>
    <mergeCell ref="A451:G451"/>
    <mergeCell ref="A452:G452"/>
    <mergeCell ref="A453:G453"/>
    <mergeCell ref="A454:G454"/>
    <mergeCell ref="A455:G455"/>
    <mergeCell ref="A456:B456"/>
    <mergeCell ref="A442:D442"/>
    <mergeCell ref="A443:G443"/>
    <mergeCell ref="A444:G444"/>
    <mergeCell ref="A447:G447"/>
    <mergeCell ref="A449:H449"/>
    <mergeCell ref="A450:G450"/>
    <mergeCell ref="A436:G436"/>
    <mergeCell ref="A437:B437"/>
    <mergeCell ref="A438:D438"/>
    <mergeCell ref="A439:D439"/>
    <mergeCell ref="A440:D440"/>
    <mergeCell ref="A441:D441"/>
    <mergeCell ref="A430:C430"/>
    <mergeCell ref="A431:C431"/>
    <mergeCell ref="A432:C432"/>
    <mergeCell ref="A433:C433"/>
    <mergeCell ref="A434:G434"/>
    <mergeCell ref="A435:G435"/>
    <mergeCell ref="A424:G424"/>
    <mergeCell ref="A425:G425"/>
    <mergeCell ref="A426:B426"/>
    <mergeCell ref="A427:C427"/>
    <mergeCell ref="A428:C428"/>
    <mergeCell ref="A429:C429"/>
    <mergeCell ref="A418:B418"/>
    <mergeCell ref="A419:D419"/>
    <mergeCell ref="A420:D420"/>
    <mergeCell ref="A421:D421"/>
    <mergeCell ref="A422:D422"/>
    <mergeCell ref="A423:D423"/>
    <mergeCell ref="A412:G412"/>
    <mergeCell ref="A413:G413"/>
    <mergeCell ref="A414:G414"/>
    <mergeCell ref="A415:G415"/>
    <mergeCell ref="A416:G416"/>
    <mergeCell ref="A417:G417"/>
    <mergeCell ref="A403:D403"/>
    <mergeCell ref="A404:D404"/>
    <mergeCell ref="A405:G405"/>
    <mergeCell ref="A406:G406"/>
    <mergeCell ref="A409:G409"/>
    <mergeCell ref="A411:H411"/>
    <mergeCell ref="A397:G397"/>
    <mergeCell ref="A398:G398"/>
    <mergeCell ref="A399:B399"/>
    <mergeCell ref="A400:D400"/>
    <mergeCell ref="A401:D401"/>
    <mergeCell ref="A402:D402"/>
    <mergeCell ref="A391:C391"/>
    <mergeCell ref="A392:C392"/>
    <mergeCell ref="A393:C393"/>
    <mergeCell ref="A394:C394"/>
    <mergeCell ref="A395:C395"/>
    <mergeCell ref="A396:G396"/>
    <mergeCell ref="A385:D385"/>
    <mergeCell ref="A386:G386"/>
    <mergeCell ref="A387:G387"/>
    <mergeCell ref="A388:B388"/>
    <mergeCell ref="A389:C389"/>
    <mergeCell ref="A390:C390"/>
    <mergeCell ref="A379:G379"/>
    <mergeCell ref="A380:B380"/>
    <mergeCell ref="A381:D381"/>
    <mergeCell ref="A382:D382"/>
    <mergeCell ref="A383:D383"/>
    <mergeCell ref="A384:D384"/>
    <mergeCell ref="A373:H373"/>
    <mergeCell ref="A374:G374"/>
    <mergeCell ref="A375:G375"/>
    <mergeCell ref="A376:G376"/>
    <mergeCell ref="A377:G377"/>
    <mergeCell ref="A378:G378"/>
    <mergeCell ref="A364:D364"/>
    <mergeCell ref="A365:D365"/>
    <mergeCell ref="A366:D366"/>
    <mergeCell ref="A367:G367"/>
    <mergeCell ref="A368:G368"/>
    <mergeCell ref="A371:G371"/>
    <mergeCell ref="A358:G358"/>
    <mergeCell ref="A359:G359"/>
    <mergeCell ref="A360:G360"/>
    <mergeCell ref="A361:B361"/>
    <mergeCell ref="A362:D362"/>
    <mergeCell ref="A363:D363"/>
    <mergeCell ref="A352:C352"/>
    <mergeCell ref="A353:C353"/>
    <mergeCell ref="A354:C354"/>
    <mergeCell ref="A355:C355"/>
    <mergeCell ref="A356:C356"/>
    <mergeCell ref="A357:C357"/>
    <mergeCell ref="A346:D346"/>
    <mergeCell ref="A347:D347"/>
    <mergeCell ref="A348:G348"/>
    <mergeCell ref="A349:G349"/>
    <mergeCell ref="A350:B350"/>
    <mergeCell ref="A351:C351"/>
    <mergeCell ref="A340:G340"/>
    <mergeCell ref="A341:G341"/>
    <mergeCell ref="A342:B342"/>
    <mergeCell ref="A343:D343"/>
    <mergeCell ref="A344:D344"/>
    <mergeCell ref="A345:D345"/>
    <mergeCell ref="A333:G333"/>
    <mergeCell ref="A335:H335"/>
    <mergeCell ref="A336:G336"/>
    <mergeCell ref="A337:G337"/>
    <mergeCell ref="A338:G338"/>
    <mergeCell ref="A339:G339"/>
    <mergeCell ref="A326:D326"/>
    <mergeCell ref="A327:D327"/>
    <mergeCell ref="A328:D328"/>
    <mergeCell ref="A329:G329"/>
    <mergeCell ref="A330:G330"/>
    <mergeCell ref="A332:H332"/>
    <mergeCell ref="A320:G320"/>
    <mergeCell ref="A321:G321"/>
    <mergeCell ref="A322:G322"/>
    <mergeCell ref="A323:B323"/>
    <mergeCell ref="A324:D324"/>
    <mergeCell ref="A325:D325"/>
    <mergeCell ref="A314:C314"/>
    <mergeCell ref="A315:C315"/>
    <mergeCell ref="A316:C316"/>
    <mergeCell ref="A317:C317"/>
    <mergeCell ref="A318:C318"/>
    <mergeCell ref="A319:C319"/>
    <mergeCell ref="A308:D308"/>
    <mergeCell ref="A309:D309"/>
    <mergeCell ref="A310:G310"/>
    <mergeCell ref="A311:G311"/>
    <mergeCell ref="A312:B312"/>
    <mergeCell ref="A313:C313"/>
    <mergeCell ref="A302:G302"/>
    <mergeCell ref="A303:G303"/>
    <mergeCell ref="A304:B304"/>
    <mergeCell ref="A305:D305"/>
    <mergeCell ref="A306:D306"/>
    <mergeCell ref="A307:D307"/>
    <mergeCell ref="A295:G295"/>
    <mergeCell ref="A297:H297"/>
    <mergeCell ref="A298:G298"/>
    <mergeCell ref="A299:G299"/>
    <mergeCell ref="A300:G300"/>
    <mergeCell ref="A301:G301"/>
    <mergeCell ref="A288:D288"/>
    <mergeCell ref="A289:D289"/>
    <mergeCell ref="A290:D290"/>
    <mergeCell ref="A291:G291"/>
    <mergeCell ref="A292:G292"/>
    <mergeCell ref="A294:H294"/>
    <mergeCell ref="A282:G282"/>
    <mergeCell ref="A283:G283"/>
    <mergeCell ref="A284:G284"/>
    <mergeCell ref="A285:B285"/>
    <mergeCell ref="A286:D286"/>
    <mergeCell ref="A287:D287"/>
    <mergeCell ref="A276:C276"/>
    <mergeCell ref="A277:C277"/>
    <mergeCell ref="A278:C278"/>
    <mergeCell ref="A279:C279"/>
    <mergeCell ref="A280:C280"/>
    <mergeCell ref="A281:C281"/>
    <mergeCell ref="A270:D270"/>
    <mergeCell ref="A271:D271"/>
    <mergeCell ref="A272:G272"/>
    <mergeCell ref="A273:G273"/>
    <mergeCell ref="A274:B274"/>
    <mergeCell ref="A275:C275"/>
    <mergeCell ref="A264:G264"/>
    <mergeCell ref="A265:G265"/>
    <mergeCell ref="A266:B266"/>
    <mergeCell ref="A267:D267"/>
    <mergeCell ref="A268:D268"/>
    <mergeCell ref="A269:D269"/>
    <mergeCell ref="A257:G257"/>
    <mergeCell ref="A259:H259"/>
    <mergeCell ref="A260:G260"/>
    <mergeCell ref="A261:G261"/>
    <mergeCell ref="A262:G262"/>
    <mergeCell ref="A263:G263"/>
    <mergeCell ref="A250:D250"/>
    <mergeCell ref="A251:D251"/>
    <mergeCell ref="A252:D252"/>
    <mergeCell ref="A253:G253"/>
    <mergeCell ref="A254:G254"/>
    <mergeCell ref="A256:H256"/>
    <mergeCell ref="A244:G244"/>
    <mergeCell ref="A245:G245"/>
    <mergeCell ref="A246:G246"/>
    <mergeCell ref="A247:B247"/>
    <mergeCell ref="A248:D248"/>
    <mergeCell ref="A249:D249"/>
    <mergeCell ref="A238:C238"/>
    <mergeCell ref="A239:C239"/>
    <mergeCell ref="A240:C240"/>
    <mergeCell ref="A241:C241"/>
    <mergeCell ref="A242:C242"/>
    <mergeCell ref="A243:C243"/>
    <mergeCell ref="A232:D232"/>
    <mergeCell ref="A233:D233"/>
    <mergeCell ref="A234:G234"/>
    <mergeCell ref="A235:G235"/>
    <mergeCell ref="A236:B236"/>
    <mergeCell ref="A237:C237"/>
    <mergeCell ref="A226:G226"/>
    <mergeCell ref="A227:G227"/>
    <mergeCell ref="A228:B228"/>
    <mergeCell ref="A229:D229"/>
    <mergeCell ref="A230:D230"/>
    <mergeCell ref="A231:D231"/>
    <mergeCell ref="A219:G219"/>
    <mergeCell ref="A221:H221"/>
    <mergeCell ref="A222:G222"/>
    <mergeCell ref="A223:G223"/>
    <mergeCell ref="A224:G224"/>
    <mergeCell ref="A225:G225"/>
    <mergeCell ref="A212:D212"/>
    <mergeCell ref="A213:D213"/>
    <mergeCell ref="A214:D214"/>
    <mergeCell ref="A215:G215"/>
    <mergeCell ref="A216:G216"/>
    <mergeCell ref="A218:H218"/>
    <mergeCell ref="A206:G206"/>
    <mergeCell ref="A207:G207"/>
    <mergeCell ref="A208:G208"/>
    <mergeCell ref="A209:B209"/>
    <mergeCell ref="A210:D210"/>
    <mergeCell ref="A211:D211"/>
    <mergeCell ref="A200:C200"/>
    <mergeCell ref="A201:C201"/>
    <mergeCell ref="A202:C202"/>
    <mergeCell ref="A203:C203"/>
    <mergeCell ref="A204:C204"/>
    <mergeCell ref="A205:C205"/>
    <mergeCell ref="A194:D194"/>
    <mergeCell ref="A195:D195"/>
    <mergeCell ref="A196:G196"/>
    <mergeCell ref="A197:G197"/>
    <mergeCell ref="A198:B198"/>
    <mergeCell ref="A199:C199"/>
    <mergeCell ref="A188:G188"/>
    <mergeCell ref="A189:G189"/>
    <mergeCell ref="A190:B190"/>
    <mergeCell ref="A191:D191"/>
    <mergeCell ref="A192:D192"/>
    <mergeCell ref="A193:D193"/>
    <mergeCell ref="A181:G181"/>
    <mergeCell ref="A183:H183"/>
    <mergeCell ref="A184:G184"/>
    <mergeCell ref="A185:G185"/>
    <mergeCell ref="A186:G186"/>
    <mergeCell ref="A187:G187"/>
    <mergeCell ref="A174:D174"/>
    <mergeCell ref="A175:D175"/>
    <mergeCell ref="A176:D176"/>
    <mergeCell ref="A177:G177"/>
    <mergeCell ref="A178:G178"/>
    <mergeCell ref="A180:H180"/>
    <mergeCell ref="A168:G168"/>
    <mergeCell ref="A169:G169"/>
    <mergeCell ref="A170:G170"/>
    <mergeCell ref="A171:B171"/>
    <mergeCell ref="A172:D172"/>
    <mergeCell ref="A173:D173"/>
    <mergeCell ref="A162:C162"/>
    <mergeCell ref="A163:C163"/>
    <mergeCell ref="A164:C164"/>
    <mergeCell ref="A165:C165"/>
    <mergeCell ref="A166:C166"/>
    <mergeCell ref="A167:C167"/>
    <mergeCell ref="A156:D156"/>
    <mergeCell ref="A157:D157"/>
    <mergeCell ref="A158:G158"/>
    <mergeCell ref="A159:G159"/>
    <mergeCell ref="A160:B160"/>
    <mergeCell ref="A161:C161"/>
    <mergeCell ref="A150:G150"/>
    <mergeCell ref="A151:G151"/>
    <mergeCell ref="A152:B152"/>
    <mergeCell ref="A153:D153"/>
    <mergeCell ref="A154:D154"/>
    <mergeCell ref="A155:D155"/>
    <mergeCell ref="A143:G143"/>
    <mergeCell ref="A145:H145"/>
    <mergeCell ref="A146:G146"/>
    <mergeCell ref="A147:G147"/>
    <mergeCell ref="A148:G148"/>
    <mergeCell ref="A149:G149"/>
    <mergeCell ref="A136:D136"/>
    <mergeCell ref="A137:D137"/>
    <mergeCell ref="A138:D138"/>
    <mergeCell ref="A139:G139"/>
    <mergeCell ref="A140:G140"/>
    <mergeCell ref="A142:H142"/>
    <mergeCell ref="A130:G130"/>
    <mergeCell ref="A131:G131"/>
    <mergeCell ref="A132:G132"/>
    <mergeCell ref="A133:B133"/>
    <mergeCell ref="A134:D134"/>
    <mergeCell ref="A135:D135"/>
    <mergeCell ref="A124:C124"/>
    <mergeCell ref="A125:C125"/>
    <mergeCell ref="A126:C126"/>
    <mergeCell ref="A127:C127"/>
    <mergeCell ref="A128:C128"/>
    <mergeCell ref="A129:C129"/>
    <mergeCell ref="A118:D118"/>
    <mergeCell ref="A119:D119"/>
    <mergeCell ref="A120:G120"/>
    <mergeCell ref="A121:G121"/>
    <mergeCell ref="A122:B122"/>
    <mergeCell ref="A123:C123"/>
    <mergeCell ref="A112:G112"/>
    <mergeCell ref="A113:G113"/>
    <mergeCell ref="A114:B114"/>
    <mergeCell ref="A115:D115"/>
    <mergeCell ref="A116:D116"/>
    <mergeCell ref="A117:D117"/>
    <mergeCell ref="A105:G105"/>
    <mergeCell ref="A107:H107"/>
    <mergeCell ref="A108:G108"/>
    <mergeCell ref="A109:G109"/>
    <mergeCell ref="A110:G110"/>
    <mergeCell ref="A111:G111"/>
    <mergeCell ref="A98:D98"/>
    <mergeCell ref="A99:D99"/>
    <mergeCell ref="A100:D100"/>
    <mergeCell ref="A101:G101"/>
    <mergeCell ref="A102:G102"/>
    <mergeCell ref="A104:H104"/>
    <mergeCell ref="A92:G92"/>
    <mergeCell ref="A93:G93"/>
    <mergeCell ref="A94:G94"/>
    <mergeCell ref="A95:B95"/>
    <mergeCell ref="A96:D96"/>
    <mergeCell ref="A97:D97"/>
    <mergeCell ref="A86:C86"/>
    <mergeCell ref="A87:C87"/>
    <mergeCell ref="A88:C88"/>
    <mergeCell ref="A89:C89"/>
    <mergeCell ref="A90:C90"/>
    <mergeCell ref="A91:C91"/>
    <mergeCell ref="A80:D80"/>
    <mergeCell ref="A81:D81"/>
    <mergeCell ref="A82:G82"/>
    <mergeCell ref="A83:G83"/>
    <mergeCell ref="A84:B84"/>
    <mergeCell ref="A85:C85"/>
    <mergeCell ref="A446:H446"/>
    <mergeCell ref="A66:H66"/>
    <mergeCell ref="A67:G67"/>
    <mergeCell ref="A69:H69"/>
    <mergeCell ref="A70:G70"/>
    <mergeCell ref="A71:G71"/>
    <mergeCell ref="A72:G72"/>
    <mergeCell ref="A73:G73"/>
    <mergeCell ref="A74:G74"/>
    <mergeCell ref="A75:G75"/>
    <mergeCell ref="B60:D60"/>
    <mergeCell ref="A62:H62"/>
    <mergeCell ref="A63:H63"/>
    <mergeCell ref="A65:H65"/>
    <mergeCell ref="A370:H370"/>
    <mergeCell ref="A408:H408"/>
    <mergeCell ref="A76:B76"/>
    <mergeCell ref="A77:D77"/>
    <mergeCell ref="A78:D78"/>
    <mergeCell ref="A79:D79"/>
    <mergeCell ref="B54:D54"/>
    <mergeCell ref="A56:H56"/>
    <mergeCell ref="A57:A58"/>
    <mergeCell ref="B57:D58"/>
    <mergeCell ref="E57:H57"/>
    <mergeCell ref="B59:D59"/>
    <mergeCell ref="A49:H49"/>
    <mergeCell ref="A50:A51"/>
    <mergeCell ref="B50:D51"/>
    <mergeCell ref="E50:H50"/>
    <mergeCell ref="B52:D52"/>
    <mergeCell ref="B53:D53"/>
    <mergeCell ref="A42:D42"/>
    <mergeCell ref="A43:D43"/>
    <mergeCell ref="A44:D44"/>
    <mergeCell ref="A45:G45"/>
    <mergeCell ref="A46:G46"/>
    <mergeCell ref="A48:H48"/>
    <mergeCell ref="A36:G36"/>
    <mergeCell ref="A37:G37"/>
    <mergeCell ref="A38:G38"/>
    <mergeCell ref="A39:B39"/>
    <mergeCell ref="A40:D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conditionalFormatting sqref="J67:K67">
    <cfRule type="containsText" priority="221" dxfId="96" operator="containsText" stopIfTrue="1" text="ИЗМЕНИЛАСЬ">
      <formula>NOT(ISERROR(SEARCH("ИЗМЕНИЛАСЬ",J67)))</formula>
    </cfRule>
    <cfRule type="containsText" priority="222" dxfId="96" operator="containsText" stopIfTrue="1" text="ЛОЖЬ">
      <formula>NOT(ISERROR(SEARCH("ЛОЖЬ",J67)))</formula>
    </cfRule>
  </conditionalFormatting>
  <conditionalFormatting sqref="J105:K105">
    <cfRule type="containsText" priority="219" dxfId="96" operator="containsText" stopIfTrue="1" text="ИЗМЕНИЛАСЬ">
      <formula>NOT(ISERROR(SEARCH("ИЗМЕНИЛАСЬ",J105)))</formula>
    </cfRule>
    <cfRule type="containsText" priority="220" dxfId="96" operator="containsText" stopIfTrue="1" text="ЛОЖЬ">
      <formula>NOT(ISERROR(SEARCH("ЛОЖЬ",J105)))</formula>
    </cfRule>
  </conditionalFormatting>
  <conditionalFormatting sqref="J143:K143">
    <cfRule type="containsText" priority="217" dxfId="96" operator="containsText" stopIfTrue="1" text="ИЗМЕНИЛАСЬ">
      <formula>NOT(ISERROR(SEARCH("ИЗМЕНИЛАСЬ",J143)))</formula>
    </cfRule>
    <cfRule type="containsText" priority="218" dxfId="96" operator="containsText" stopIfTrue="1" text="ЛОЖЬ">
      <formula>NOT(ISERROR(SEARCH("ЛОЖЬ",J143)))</formula>
    </cfRule>
  </conditionalFormatting>
  <conditionalFormatting sqref="J181:K181">
    <cfRule type="containsText" priority="215" dxfId="96" operator="containsText" stopIfTrue="1" text="ИЗМЕНИЛАСЬ">
      <formula>NOT(ISERROR(SEARCH("ИЗМЕНИЛАСЬ",J181)))</formula>
    </cfRule>
    <cfRule type="containsText" priority="216" dxfId="96" operator="containsText" stopIfTrue="1" text="ЛОЖЬ">
      <formula>NOT(ISERROR(SEARCH("ЛОЖЬ",J181)))</formula>
    </cfRule>
  </conditionalFormatting>
  <conditionalFormatting sqref="J219:K219">
    <cfRule type="containsText" priority="213" dxfId="96" operator="containsText" stopIfTrue="1" text="ИЗМЕНИЛАСЬ">
      <formula>NOT(ISERROR(SEARCH("ИЗМЕНИЛАСЬ",J219)))</formula>
    </cfRule>
    <cfRule type="containsText" priority="214" dxfId="96" operator="containsText" stopIfTrue="1" text="ЛОЖЬ">
      <formula>NOT(ISERROR(SEARCH("ЛОЖЬ",J219)))</formula>
    </cfRule>
  </conditionalFormatting>
  <conditionalFormatting sqref="J257:K257">
    <cfRule type="containsText" priority="211" dxfId="96" operator="containsText" stopIfTrue="1" text="ИЗМЕНИЛАСЬ">
      <formula>NOT(ISERROR(SEARCH("ИЗМЕНИЛАСЬ",J257)))</formula>
    </cfRule>
    <cfRule type="containsText" priority="212" dxfId="96" operator="containsText" stopIfTrue="1" text="ЛОЖЬ">
      <formula>NOT(ISERROR(SEARCH("ЛОЖЬ",J257)))</formula>
    </cfRule>
  </conditionalFormatting>
  <conditionalFormatting sqref="J295:K295">
    <cfRule type="containsText" priority="209" dxfId="96" operator="containsText" stopIfTrue="1" text="ИЗМЕНИЛАСЬ">
      <formula>NOT(ISERROR(SEARCH("ИЗМЕНИЛАСЬ",J295)))</formula>
    </cfRule>
    <cfRule type="containsText" priority="210" dxfId="96" operator="containsText" stopIfTrue="1" text="ЛОЖЬ">
      <formula>NOT(ISERROR(SEARCH("ЛОЖЬ",J295)))</formula>
    </cfRule>
  </conditionalFormatting>
  <conditionalFormatting sqref="J334:K334">
    <cfRule type="containsText" priority="207" dxfId="96" operator="containsText" stopIfTrue="1" text="ИЗМЕНИЛАСЬ">
      <formula>NOT(ISERROR(SEARCH("ИЗМЕНИЛАСЬ",J334)))</formula>
    </cfRule>
    <cfRule type="containsText" priority="208" dxfId="96" operator="containsText" stopIfTrue="1" text="ЛОЖЬ">
      <formula>NOT(ISERROR(SEARCH("ЛОЖЬ",J334)))</formula>
    </cfRule>
  </conditionalFormatting>
  <conditionalFormatting sqref="J333:K333">
    <cfRule type="containsText" priority="205" dxfId="96" operator="containsText" stopIfTrue="1" text="ИЗМЕНИЛАСЬ">
      <formula>NOT(ISERROR(SEARCH("ИЗМЕНИЛАСЬ",J333)))</formula>
    </cfRule>
    <cfRule type="containsText" priority="206" dxfId="96" operator="containsText" stopIfTrue="1" text="ЛОЖЬ">
      <formula>NOT(ISERROR(SEARCH("ЛОЖЬ",J333)))</formula>
    </cfRule>
  </conditionalFormatting>
  <conditionalFormatting sqref="J371:K371">
    <cfRule type="containsText" priority="203" dxfId="96" operator="containsText" stopIfTrue="1" text="ИЗМЕНИЛАСЬ">
      <formula>NOT(ISERROR(SEARCH("ИЗМЕНИЛАСЬ",J371)))</formula>
    </cfRule>
    <cfRule type="containsText" priority="204" dxfId="96" operator="containsText" stopIfTrue="1" text="ЛОЖЬ">
      <formula>NOT(ISERROR(SEARCH("ЛОЖЬ",J371)))</formula>
    </cfRule>
  </conditionalFormatting>
  <conditionalFormatting sqref="J409:K409">
    <cfRule type="containsText" priority="201" dxfId="96" operator="containsText" stopIfTrue="1" text="ИЗМЕНИЛАСЬ">
      <formula>NOT(ISERROR(SEARCH("ИЗМЕНИЛАСЬ",J409)))</formula>
    </cfRule>
    <cfRule type="containsText" priority="202" dxfId="96" operator="containsText" stopIfTrue="1" text="ЛОЖЬ">
      <formula>NOT(ISERROR(SEARCH("ЛОЖЬ",J409)))</formula>
    </cfRule>
  </conditionalFormatting>
  <conditionalFormatting sqref="J447:K447">
    <cfRule type="containsText" priority="199" dxfId="96" operator="containsText" stopIfTrue="1" text="ИЗМЕНИЛАСЬ">
      <formula>NOT(ISERROR(SEARCH("ИЗМЕНИЛАСЬ",J447)))</formula>
    </cfRule>
    <cfRule type="containsText" priority="200" dxfId="96" operator="containsText" stopIfTrue="1" text="ЛОЖЬ">
      <formula>NOT(ISERROR(SEARCH("ЛОЖЬ",J447)))</formula>
    </cfRule>
  </conditionalFormatting>
  <conditionalFormatting sqref="L67">
    <cfRule type="containsText" priority="99" dxfId="96" operator="containsText" stopIfTrue="1" text="ИЗМЕНИЛАСЬ">
      <formula>NOT(ISERROR(SEARCH("ИЗМЕНИЛАСЬ",L67)))</formula>
    </cfRule>
    <cfRule type="containsText" priority="100" dxfId="96" operator="containsText" stopIfTrue="1" text="ЛОЖЬ">
      <formula>NOT(ISERROR(SEARCH("ЛОЖЬ",L67)))</formula>
    </cfRule>
  </conditionalFormatting>
  <conditionalFormatting sqref="L105">
    <cfRule type="containsText" priority="97" dxfId="96" operator="containsText" stopIfTrue="1" text="ИЗМЕНИЛАСЬ">
      <formula>NOT(ISERROR(SEARCH("ИЗМЕНИЛАСЬ",L105)))</formula>
    </cfRule>
    <cfRule type="containsText" priority="98" dxfId="96" operator="containsText" stopIfTrue="1" text="ЛОЖЬ">
      <formula>NOT(ISERROR(SEARCH("ЛОЖЬ",L105)))</formula>
    </cfRule>
  </conditionalFormatting>
  <conditionalFormatting sqref="L143">
    <cfRule type="containsText" priority="95" dxfId="96" operator="containsText" stopIfTrue="1" text="ИЗМЕНИЛАСЬ">
      <formula>NOT(ISERROR(SEARCH("ИЗМЕНИЛАСЬ",L143)))</formula>
    </cfRule>
    <cfRule type="containsText" priority="96" dxfId="96" operator="containsText" stopIfTrue="1" text="ЛОЖЬ">
      <formula>NOT(ISERROR(SEARCH("ЛОЖЬ",L143)))</formula>
    </cfRule>
  </conditionalFormatting>
  <conditionalFormatting sqref="L181">
    <cfRule type="containsText" priority="93" dxfId="96" operator="containsText" stopIfTrue="1" text="ИЗМЕНИЛАСЬ">
      <formula>NOT(ISERROR(SEARCH("ИЗМЕНИЛАСЬ",L181)))</formula>
    </cfRule>
    <cfRule type="containsText" priority="94" dxfId="96" operator="containsText" stopIfTrue="1" text="ЛОЖЬ">
      <formula>NOT(ISERROR(SEARCH("ЛОЖЬ",L181)))</formula>
    </cfRule>
  </conditionalFormatting>
  <conditionalFormatting sqref="L219">
    <cfRule type="containsText" priority="91" dxfId="96" operator="containsText" stopIfTrue="1" text="ИЗМЕНИЛАСЬ">
      <formula>NOT(ISERROR(SEARCH("ИЗМЕНИЛАСЬ",L219)))</formula>
    </cfRule>
    <cfRule type="containsText" priority="92" dxfId="96" operator="containsText" stopIfTrue="1" text="ЛОЖЬ">
      <formula>NOT(ISERROR(SEARCH("ЛОЖЬ",L219)))</formula>
    </cfRule>
  </conditionalFormatting>
  <conditionalFormatting sqref="L257">
    <cfRule type="containsText" priority="89" dxfId="96" operator="containsText" stopIfTrue="1" text="ИЗМЕНИЛАСЬ">
      <formula>NOT(ISERROR(SEARCH("ИЗМЕНИЛАСЬ",L257)))</formula>
    </cfRule>
    <cfRule type="containsText" priority="90" dxfId="96" operator="containsText" stopIfTrue="1" text="ЛОЖЬ">
      <formula>NOT(ISERROR(SEARCH("ЛОЖЬ",L257)))</formula>
    </cfRule>
  </conditionalFormatting>
  <conditionalFormatting sqref="L295">
    <cfRule type="containsText" priority="87" dxfId="96" operator="containsText" stopIfTrue="1" text="ИЗМЕНИЛАСЬ">
      <formula>NOT(ISERROR(SEARCH("ИЗМЕНИЛАСЬ",L295)))</formula>
    </cfRule>
    <cfRule type="containsText" priority="88" dxfId="96" operator="containsText" stopIfTrue="1" text="ЛОЖЬ">
      <formula>NOT(ISERROR(SEARCH("ЛОЖЬ",L295)))</formula>
    </cfRule>
  </conditionalFormatting>
  <conditionalFormatting sqref="L334">
    <cfRule type="containsText" priority="85" dxfId="96" operator="containsText" stopIfTrue="1" text="ИЗМЕНИЛАСЬ">
      <formula>NOT(ISERROR(SEARCH("ИЗМЕНИЛАСЬ",L334)))</formula>
    </cfRule>
    <cfRule type="containsText" priority="86" dxfId="96" operator="containsText" stopIfTrue="1" text="ЛОЖЬ">
      <formula>NOT(ISERROR(SEARCH("ЛОЖЬ",L334)))</formula>
    </cfRule>
  </conditionalFormatting>
  <conditionalFormatting sqref="L333">
    <cfRule type="containsText" priority="83" dxfId="96" operator="containsText" stopIfTrue="1" text="ИЗМЕНИЛАСЬ">
      <formula>NOT(ISERROR(SEARCH("ИЗМЕНИЛАСЬ",L333)))</formula>
    </cfRule>
    <cfRule type="containsText" priority="84" dxfId="96" operator="containsText" stopIfTrue="1" text="ЛОЖЬ">
      <formula>NOT(ISERROR(SEARCH("ЛОЖЬ",L333)))</formula>
    </cfRule>
  </conditionalFormatting>
  <conditionalFormatting sqref="L371">
    <cfRule type="containsText" priority="81" dxfId="96" operator="containsText" stopIfTrue="1" text="ИЗМЕНИЛАСЬ">
      <formula>NOT(ISERROR(SEARCH("ИЗМЕНИЛАСЬ",L371)))</formula>
    </cfRule>
    <cfRule type="containsText" priority="82" dxfId="96" operator="containsText" stopIfTrue="1" text="ЛОЖЬ">
      <formula>NOT(ISERROR(SEARCH("ЛОЖЬ",L371)))</formula>
    </cfRule>
  </conditionalFormatting>
  <conditionalFormatting sqref="L409">
    <cfRule type="containsText" priority="79" dxfId="96" operator="containsText" stopIfTrue="1" text="ИЗМЕНИЛАСЬ">
      <formula>NOT(ISERROR(SEARCH("ИЗМЕНИЛАСЬ",L409)))</formula>
    </cfRule>
    <cfRule type="containsText" priority="80" dxfId="96" operator="containsText" stopIfTrue="1" text="ЛОЖЬ">
      <formula>NOT(ISERROR(SEARCH("ЛОЖЬ",L409)))</formula>
    </cfRule>
  </conditionalFormatting>
  <conditionalFormatting sqref="L447">
    <cfRule type="containsText" priority="77" dxfId="96" operator="containsText" stopIfTrue="1" text="ИЗМЕНИЛАСЬ">
      <formula>NOT(ISERROR(SEARCH("ИЗМЕНИЛАСЬ",L447)))</formula>
    </cfRule>
    <cfRule type="containsText" priority="78" dxfId="96" operator="containsText" stopIfTrue="1" text="ЛОЖЬ">
      <formula>NOT(ISERROR(SEARCH("ЛОЖЬ",L447)))</formula>
    </cfRule>
  </conditionalFormatting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89"/>
  <sheetViews>
    <sheetView zoomScale="80" zoomScaleNormal="80" zoomScalePageLayoutView="0" workbookViewId="0" topLeftCell="A1">
      <selection activeCell="K5" sqref="K5"/>
    </sheetView>
  </sheetViews>
  <sheetFormatPr defaultColWidth="9.140625" defaultRowHeight="15" outlineLevelRow="1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0" t="s">
        <v>65</v>
      </c>
      <c r="B3" s="30"/>
      <c r="C3" s="30"/>
      <c r="D3" s="30"/>
      <c r="E3" s="30"/>
      <c r="F3" s="30"/>
      <c r="G3" s="30"/>
      <c r="H3" s="30"/>
    </row>
    <row r="4" spans="1:5" ht="15.75">
      <c r="A4" s="7"/>
      <c r="B4" s="7"/>
      <c r="C4" s="9"/>
      <c r="D4" s="9"/>
      <c r="E4" s="9"/>
    </row>
    <row r="5" spans="1:8" ht="44.25" customHeight="1">
      <c r="A5" s="30" t="s">
        <v>2</v>
      </c>
      <c r="B5" s="30"/>
      <c r="C5" s="30"/>
      <c r="D5" s="30"/>
      <c r="E5" s="30"/>
      <c r="F5" s="30"/>
      <c r="G5" s="30"/>
      <c r="H5" s="30"/>
    </row>
    <row r="6" spans="1:8" ht="21" customHeight="1">
      <c r="A6" s="31" t="s">
        <v>3</v>
      </c>
      <c r="B6" s="31"/>
      <c r="C6" s="31"/>
      <c r="D6" s="31"/>
      <c r="E6" s="31"/>
      <c r="F6" s="31"/>
      <c r="G6" s="31"/>
      <c r="H6" s="31"/>
    </row>
    <row r="7" spans="1:9" ht="17.25" customHeight="1">
      <c r="A7" s="32" t="s">
        <v>4</v>
      </c>
      <c r="B7" s="32"/>
      <c r="C7" s="32"/>
      <c r="D7" s="32"/>
      <c r="E7" s="32" t="s">
        <v>5</v>
      </c>
      <c r="F7" s="32"/>
      <c r="G7" s="32"/>
      <c r="H7" s="32"/>
      <c r="I7" s="4"/>
    </row>
    <row r="8" spans="1:9" ht="15.75">
      <c r="A8" s="32"/>
      <c r="B8" s="32"/>
      <c r="C8" s="32"/>
      <c r="D8" s="32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3" t="s">
        <v>10</v>
      </c>
      <c r="B9" s="33"/>
      <c r="C9" s="33"/>
      <c r="D9" s="33"/>
      <c r="E9" s="11">
        <v>2599.0799999999995</v>
      </c>
      <c r="F9" s="11">
        <f>E9</f>
        <v>2599.0799999999995</v>
      </c>
      <c r="G9" s="11">
        <f>F9</f>
        <v>2599.0799999999995</v>
      </c>
      <c r="H9" s="11">
        <f>G9</f>
        <v>2599.0799999999995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4" t="s">
        <v>11</v>
      </c>
      <c r="B11" s="34"/>
      <c r="C11" s="34"/>
      <c r="D11" s="34"/>
      <c r="E11" s="34"/>
      <c r="F11" s="34"/>
      <c r="G11" s="34"/>
      <c r="H11" s="12">
        <v>2238.4199999999996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4" t="s">
        <v>12</v>
      </c>
      <c r="B13" s="34"/>
      <c r="C13" s="34"/>
      <c r="D13" s="34"/>
      <c r="E13" s="34"/>
      <c r="F13" s="34"/>
      <c r="G13" s="34"/>
      <c r="H13" s="34"/>
    </row>
    <row r="14" spans="1:8" ht="26.25" customHeight="1">
      <c r="A14" s="35" t="s">
        <v>13</v>
      </c>
      <c r="B14" s="35"/>
      <c r="C14" s="35"/>
      <c r="D14" s="35"/>
      <c r="E14" s="35"/>
      <c r="F14" s="35"/>
      <c r="G14" s="35"/>
      <c r="H14" s="12">
        <v>1057.13</v>
      </c>
    </row>
    <row r="15" spans="1:8" ht="26.25" customHeight="1">
      <c r="A15" s="35" t="s">
        <v>14</v>
      </c>
      <c r="B15" s="35"/>
      <c r="C15" s="35"/>
      <c r="D15" s="35"/>
      <c r="E15" s="35"/>
      <c r="F15" s="35"/>
      <c r="G15" s="35"/>
      <c r="H15" s="12">
        <v>817829.33</v>
      </c>
    </row>
    <row r="16" spans="1:10" ht="33" customHeight="1">
      <c r="A16" s="35" t="s">
        <v>15</v>
      </c>
      <c r="B16" s="35"/>
      <c r="C16" s="35"/>
      <c r="D16" s="35"/>
      <c r="E16" s="35"/>
      <c r="F16" s="35"/>
      <c r="G16" s="35"/>
      <c r="H16" s="15">
        <v>0.001446008944171606</v>
      </c>
      <c r="J16" s="16"/>
    </row>
    <row r="17" spans="1:8" ht="26.25" customHeight="1">
      <c r="A17" s="35" t="s">
        <v>16</v>
      </c>
      <c r="B17" s="35"/>
      <c r="C17" s="35"/>
      <c r="D17" s="35"/>
      <c r="E17" s="35"/>
      <c r="F17" s="35"/>
      <c r="G17" s="35"/>
      <c r="H17" s="17">
        <v>868.762</v>
      </c>
    </row>
    <row r="18" spans="1:8" ht="39.75" customHeight="1">
      <c r="A18" s="35" t="s">
        <v>17</v>
      </c>
      <c r="B18" s="35"/>
      <c r="C18" s="35"/>
      <c r="D18" s="35"/>
      <c r="E18" s="35"/>
      <c r="F18" s="35"/>
      <c r="G18" s="35"/>
      <c r="H18" s="17">
        <v>48.438</v>
      </c>
    </row>
    <row r="19" spans="1:9" ht="36.75" customHeight="1">
      <c r="A19" s="35" t="s">
        <v>18</v>
      </c>
      <c r="B19" s="35"/>
      <c r="C19" s="35"/>
      <c r="D19" s="35"/>
      <c r="E19" s="35"/>
      <c r="F19" s="35"/>
      <c r="G19" s="35"/>
      <c r="H19" s="17">
        <f>SUM(E21:E25)</f>
        <v>295.57999013421284</v>
      </c>
      <c r="I19" s="18" t="s">
        <v>19</v>
      </c>
    </row>
    <row r="20" spans="1:8" ht="17.25" customHeight="1">
      <c r="A20" s="35" t="s">
        <v>20</v>
      </c>
      <c r="B20" s="35"/>
      <c r="C20" s="14"/>
      <c r="D20" s="14"/>
      <c r="E20" s="14"/>
      <c r="F20" s="14"/>
      <c r="G20" s="14"/>
      <c r="H20" s="19"/>
    </row>
    <row r="21" spans="1:13" ht="15.75" customHeight="1">
      <c r="A21" s="36" t="s">
        <v>21</v>
      </c>
      <c r="B21" s="36"/>
      <c r="C21" s="36"/>
      <c r="D21" s="36"/>
      <c r="E21" s="17">
        <v>28.127985034213268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6" t="s">
        <v>22</v>
      </c>
      <c r="B22" s="36"/>
      <c r="C22" s="36"/>
      <c r="D22" s="36"/>
      <c r="E22" s="21">
        <v>213.87313419999955</v>
      </c>
      <c r="G22" s="8"/>
      <c r="H22" s="8"/>
      <c r="I22" s="8"/>
      <c r="K22" s="7"/>
      <c r="L22" s="7"/>
      <c r="M22" s="7"/>
    </row>
    <row r="23" spans="1:13" ht="15.75" customHeight="1">
      <c r="A23" s="36" t="s">
        <v>23</v>
      </c>
      <c r="B23" s="36"/>
      <c r="C23" s="36"/>
      <c r="D23" s="36"/>
      <c r="E23" s="21">
        <v>53.57887090000002</v>
      </c>
      <c r="G23" s="8"/>
      <c r="H23" s="8"/>
      <c r="I23" s="8"/>
      <c r="K23" s="7"/>
      <c r="L23" s="7"/>
      <c r="M23" s="7"/>
    </row>
    <row r="24" spans="1:13" ht="15.75" customHeight="1">
      <c r="A24" s="36" t="s">
        <v>24</v>
      </c>
      <c r="B24" s="36"/>
      <c r="C24" s="36"/>
      <c r="D24" s="36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6" t="s">
        <v>25</v>
      </c>
      <c r="B25" s="36"/>
      <c r="C25" s="36"/>
      <c r="D25" s="36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5" t="s">
        <v>26</v>
      </c>
      <c r="B26" s="35"/>
      <c r="C26" s="35"/>
      <c r="D26" s="35"/>
      <c r="E26" s="35"/>
      <c r="F26" s="35"/>
      <c r="G26" s="35"/>
      <c r="H26" s="17">
        <v>347.0427</v>
      </c>
    </row>
    <row r="27" spans="1:9" ht="34.5" customHeight="1">
      <c r="A27" s="35" t="s">
        <v>27</v>
      </c>
      <c r="B27" s="35"/>
      <c r="C27" s="35"/>
      <c r="D27" s="35"/>
      <c r="E27" s="35"/>
      <c r="F27" s="35"/>
      <c r="G27" s="35"/>
      <c r="H27" s="21">
        <f>D29+D33</f>
        <v>10918.104999999998</v>
      </c>
      <c r="I27" s="18" t="s">
        <v>19</v>
      </c>
    </row>
    <row r="28" spans="1:9" ht="18.75" customHeight="1">
      <c r="A28" s="35" t="s">
        <v>20</v>
      </c>
      <c r="B28" s="35"/>
      <c r="C28" s="14"/>
      <c r="D28" s="14"/>
      <c r="E28" s="14"/>
      <c r="F28" s="14"/>
      <c r="G28" s="14"/>
      <c r="H28" s="23"/>
      <c r="I28" s="18"/>
    </row>
    <row r="29" spans="1:13" ht="15.75" customHeight="1">
      <c r="A29" s="37" t="s">
        <v>28</v>
      </c>
      <c r="B29" s="37"/>
      <c r="C29" s="37"/>
      <c r="D29" s="17">
        <f>SUM(D30:D32)</f>
        <v>2.887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8" t="s">
        <v>29</v>
      </c>
      <c r="B30" s="38"/>
      <c r="C30" s="38"/>
      <c r="D30" s="17">
        <v>0.803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8" t="s">
        <v>30</v>
      </c>
      <c r="B31" s="38"/>
      <c r="C31" s="38"/>
      <c r="D31" s="17">
        <v>1.293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8" t="s">
        <v>31</v>
      </c>
      <c r="B32" s="38"/>
      <c r="C32" s="38"/>
      <c r="D32" s="17">
        <v>0.791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7" t="s">
        <v>32</v>
      </c>
      <c r="B33" s="37"/>
      <c r="C33" s="37"/>
      <c r="D33" s="17">
        <f>SUM(D34:D35)</f>
        <v>10915.217999999997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8" t="s">
        <v>29</v>
      </c>
      <c r="B34" s="38"/>
      <c r="C34" s="38"/>
      <c r="D34" s="17">
        <v>3505.5039999999935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8" t="s">
        <v>31</v>
      </c>
      <c r="B35" s="38"/>
      <c r="C35" s="38"/>
      <c r="D35" s="17">
        <v>7409.7140000000045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5" t="s">
        <v>33</v>
      </c>
      <c r="B36" s="35"/>
      <c r="C36" s="35"/>
      <c r="D36" s="35"/>
      <c r="E36" s="35"/>
      <c r="F36" s="35"/>
      <c r="G36" s="35"/>
      <c r="H36" s="17">
        <v>515459.752</v>
      </c>
      <c r="I36" s="8"/>
      <c r="K36" s="7"/>
      <c r="L36" s="7"/>
      <c r="M36" s="7"/>
    </row>
    <row r="37" spans="1:13" ht="36.75" customHeight="1">
      <c r="A37" s="35" t="s">
        <v>34</v>
      </c>
      <c r="B37" s="35"/>
      <c r="C37" s="35"/>
      <c r="D37" s="35"/>
      <c r="E37" s="35"/>
      <c r="F37" s="35"/>
      <c r="G37" s="35"/>
      <c r="H37" s="17">
        <v>33068.727</v>
      </c>
      <c r="I37" s="8"/>
      <c r="K37" s="7"/>
      <c r="L37" s="7"/>
      <c r="M37" s="7"/>
    </row>
    <row r="38" spans="1:9" ht="39" customHeight="1">
      <c r="A38" s="35" t="s">
        <v>35</v>
      </c>
      <c r="B38" s="35"/>
      <c r="C38" s="35"/>
      <c r="D38" s="35"/>
      <c r="E38" s="35"/>
      <c r="F38" s="35"/>
      <c r="G38" s="35"/>
      <c r="H38" s="17">
        <f>SUM(E40:E44)</f>
        <v>163430.66399999993</v>
      </c>
      <c r="I38" s="18" t="s">
        <v>19</v>
      </c>
    </row>
    <row r="39" spans="1:9" ht="16.5" customHeight="1">
      <c r="A39" s="35" t="s">
        <v>20</v>
      </c>
      <c r="B39" s="35"/>
      <c r="C39" s="14"/>
      <c r="D39" s="14"/>
      <c r="E39" s="14"/>
      <c r="F39" s="14"/>
      <c r="G39" s="14"/>
      <c r="H39" s="23"/>
      <c r="I39" s="18"/>
    </row>
    <row r="40" spans="1:13" ht="15.75" customHeight="1">
      <c r="A40" s="36" t="s">
        <v>36</v>
      </c>
      <c r="B40" s="36"/>
      <c r="C40" s="36"/>
      <c r="D40" s="36"/>
      <c r="E40" s="17">
        <v>10918.104999999998</v>
      </c>
      <c r="G40" s="8"/>
      <c r="H40" s="8"/>
      <c r="I40" s="8"/>
      <c r="K40" s="7"/>
      <c r="L40" s="7"/>
      <c r="M40" s="7"/>
    </row>
    <row r="41" spans="1:13" ht="15.75" customHeight="1">
      <c r="A41" s="36" t="s">
        <v>37</v>
      </c>
      <c r="B41" s="36"/>
      <c r="C41" s="36"/>
      <c r="D41" s="36"/>
      <c r="E41" s="21">
        <v>117982.04699999987</v>
      </c>
      <c r="G41" s="8"/>
      <c r="H41" s="8"/>
      <c r="I41" s="8"/>
      <c r="K41" s="7"/>
      <c r="L41" s="7"/>
      <c r="M41" s="7"/>
    </row>
    <row r="42" spans="1:13" ht="15.75" customHeight="1">
      <c r="A42" s="36" t="s">
        <v>38</v>
      </c>
      <c r="B42" s="36"/>
      <c r="C42" s="36"/>
      <c r="D42" s="36"/>
      <c r="E42" s="21">
        <v>34530.51200000005</v>
      </c>
      <c r="G42" s="8"/>
      <c r="H42" s="8"/>
      <c r="I42" s="8"/>
      <c r="K42" s="7"/>
      <c r="L42" s="7"/>
      <c r="M42" s="7"/>
    </row>
    <row r="43" spans="1:13" ht="15.75" customHeight="1">
      <c r="A43" s="36" t="s">
        <v>39</v>
      </c>
      <c r="B43" s="36"/>
      <c r="C43" s="36"/>
      <c r="D43" s="36"/>
      <c r="E43" s="22">
        <v>0</v>
      </c>
      <c r="G43" s="8"/>
      <c r="H43" s="8"/>
      <c r="I43" s="8"/>
      <c r="K43" s="7"/>
      <c r="L43" s="7"/>
      <c r="M43" s="7"/>
    </row>
    <row r="44" spans="1:13" ht="15.75" customHeight="1">
      <c r="A44" s="36" t="s">
        <v>40</v>
      </c>
      <c r="B44" s="36"/>
      <c r="C44" s="36"/>
      <c r="D44" s="36"/>
      <c r="E44" s="22">
        <v>0</v>
      </c>
      <c r="G44" s="8"/>
      <c r="H44" s="8"/>
      <c r="I44" s="8"/>
      <c r="K44" s="7"/>
      <c r="L44" s="7"/>
      <c r="M44" s="7"/>
    </row>
    <row r="45" spans="1:13" ht="15.75">
      <c r="A45" s="35" t="s">
        <v>41</v>
      </c>
      <c r="B45" s="35"/>
      <c r="C45" s="35"/>
      <c r="D45" s="35"/>
      <c r="E45" s="35"/>
      <c r="F45" s="35"/>
      <c r="G45" s="35"/>
      <c r="H45" s="17">
        <v>195211.5</v>
      </c>
      <c r="I45" s="8"/>
      <c r="K45" s="7"/>
      <c r="L45" s="7"/>
      <c r="M45" s="7"/>
    </row>
    <row r="46" spans="1:13" ht="36" customHeight="1">
      <c r="A46" s="35" t="s">
        <v>42</v>
      </c>
      <c r="B46" s="35"/>
      <c r="C46" s="35"/>
      <c r="D46" s="35"/>
      <c r="E46" s="35"/>
      <c r="F46" s="35"/>
      <c r="G46" s="35"/>
      <c r="H46" s="12">
        <v>-1.3</v>
      </c>
      <c r="I46" s="8"/>
      <c r="K46" s="7"/>
      <c r="L46" s="7"/>
      <c r="M46" s="7"/>
    </row>
    <row r="47" spans="1:13" ht="13.5" customHeight="1">
      <c r="A47" s="14"/>
      <c r="B47" s="14"/>
      <c r="C47" s="14"/>
      <c r="D47" s="14"/>
      <c r="E47" s="14"/>
      <c r="F47" s="14"/>
      <c r="G47" s="14"/>
      <c r="H47" s="27"/>
      <c r="I47" s="8"/>
      <c r="K47" s="7"/>
      <c r="L47" s="7"/>
      <c r="M47" s="7"/>
    </row>
    <row r="48" spans="1:13" ht="38.25" customHeight="1">
      <c r="A48" s="39" t="s">
        <v>66</v>
      </c>
      <c r="B48" s="39"/>
      <c r="C48" s="39"/>
      <c r="D48" s="39"/>
      <c r="E48" s="39"/>
      <c r="F48" s="39"/>
      <c r="G48" s="39"/>
      <c r="H48" s="39"/>
      <c r="J48" s="7"/>
      <c r="K48" s="7"/>
      <c r="L48" s="7"/>
      <c r="M48" s="7"/>
    </row>
    <row r="49" spans="1:13" ht="21.75" customHeight="1">
      <c r="A49" s="45" t="s">
        <v>67</v>
      </c>
      <c r="B49" s="45"/>
      <c r="C49" s="45"/>
      <c r="D49" s="45"/>
      <c r="E49" s="32" t="s">
        <v>5</v>
      </c>
      <c r="F49" s="32"/>
      <c r="G49" s="32"/>
      <c r="H49" s="32"/>
      <c r="K49" s="7"/>
      <c r="L49" s="7"/>
      <c r="M49" s="7"/>
    </row>
    <row r="50" spans="1:13" ht="21.75" customHeight="1">
      <c r="A50" s="45"/>
      <c r="B50" s="45"/>
      <c r="C50" s="45"/>
      <c r="D50" s="45"/>
      <c r="E50" s="10" t="s">
        <v>6</v>
      </c>
      <c r="F50" s="10" t="s">
        <v>7</v>
      </c>
      <c r="G50" s="10" t="s">
        <v>8</v>
      </c>
      <c r="H50" s="10" t="s">
        <v>9</v>
      </c>
      <c r="K50" s="7"/>
      <c r="L50" s="7"/>
      <c r="M50" s="7"/>
    </row>
    <row r="51" spans="1:8" ht="40.5" customHeight="1">
      <c r="A51" s="46" t="s">
        <v>68</v>
      </c>
      <c r="B51" s="46"/>
      <c r="C51" s="46"/>
      <c r="D51" s="46"/>
      <c r="E51" s="28">
        <v>2377.3399999999997</v>
      </c>
      <c r="F51" s="28">
        <f aca="true" t="shared" si="0" ref="F51:H52">E51</f>
        <v>2377.3399999999997</v>
      </c>
      <c r="G51" s="28">
        <f t="shared" si="0"/>
        <v>2377.3399999999997</v>
      </c>
      <c r="H51" s="28">
        <f t="shared" si="0"/>
        <v>2377.3399999999997</v>
      </c>
    </row>
    <row r="52" spans="1:8" ht="39" customHeight="1">
      <c r="A52" s="46" t="s">
        <v>69</v>
      </c>
      <c r="B52" s="46"/>
      <c r="C52" s="46"/>
      <c r="D52" s="46"/>
      <c r="E52" s="28">
        <v>2372.1899999999996</v>
      </c>
      <c r="F52" s="28">
        <f t="shared" si="0"/>
        <v>2372.1899999999996</v>
      </c>
      <c r="G52" s="28">
        <f t="shared" si="0"/>
        <v>2372.1899999999996</v>
      </c>
      <c r="H52" s="28">
        <f t="shared" si="0"/>
        <v>2372.1899999999996</v>
      </c>
    </row>
    <row r="53" spans="1:13" ht="32.25" customHeight="1">
      <c r="A53" s="47" t="s">
        <v>70</v>
      </c>
      <c r="B53" s="47"/>
      <c r="C53" s="47"/>
      <c r="D53" s="47"/>
      <c r="E53" s="47"/>
      <c r="F53" s="47"/>
      <c r="G53" s="47"/>
      <c r="H53" s="47"/>
      <c r="I53" s="8"/>
      <c r="K53" s="7"/>
      <c r="L53" s="7"/>
      <c r="M53" s="7"/>
    </row>
    <row r="54" spans="1:13" ht="20.25" customHeight="1">
      <c r="A54" s="14"/>
      <c r="B54" s="14"/>
      <c r="C54" s="14"/>
      <c r="D54" s="14"/>
      <c r="E54" s="14"/>
      <c r="F54" s="14"/>
      <c r="G54" s="14"/>
      <c r="H54" s="23"/>
      <c r="I54" s="8"/>
      <c r="K54" s="7"/>
      <c r="L54" s="7"/>
      <c r="M54" s="7"/>
    </row>
    <row r="55" spans="1:8" ht="46.5" customHeight="1">
      <c r="A55" s="30" t="s">
        <v>43</v>
      </c>
      <c r="B55" s="30"/>
      <c r="C55" s="30"/>
      <c r="D55" s="30"/>
      <c r="E55" s="30"/>
      <c r="F55" s="30"/>
      <c r="G55" s="30"/>
      <c r="H55" s="30"/>
    </row>
    <row r="56" spans="1:8" ht="17.25" customHeight="1">
      <c r="A56" s="34" t="s">
        <v>44</v>
      </c>
      <c r="B56" s="34"/>
      <c r="C56" s="34"/>
      <c r="D56" s="34"/>
      <c r="E56" s="34"/>
      <c r="F56" s="34"/>
      <c r="G56" s="34"/>
      <c r="H56" s="34"/>
    </row>
    <row r="57" spans="1:9" ht="15.75" customHeight="1">
      <c r="A57" s="32" t="s">
        <v>45</v>
      </c>
      <c r="B57" s="32" t="s">
        <v>4</v>
      </c>
      <c r="C57" s="32"/>
      <c r="D57" s="32"/>
      <c r="E57" s="32" t="s">
        <v>5</v>
      </c>
      <c r="F57" s="32"/>
      <c r="G57" s="32"/>
      <c r="H57" s="32"/>
      <c r="I57" s="9"/>
    </row>
    <row r="58" spans="1:9" ht="15.75">
      <c r="A58" s="32"/>
      <c r="B58" s="32"/>
      <c r="C58" s="32"/>
      <c r="D58" s="32"/>
      <c r="E58" s="10" t="s">
        <v>6</v>
      </c>
      <c r="F58" s="10" t="s">
        <v>7</v>
      </c>
      <c r="G58" s="10" t="s">
        <v>8</v>
      </c>
      <c r="H58" s="10" t="s">
        <v>9</v>
      </c>
      <c r="I58" s="9"/>
    </row>
    <row r="59" spans="1:9" ht="15.75">
      <c r="A59" s="10" t="s">
        <v>46</v>
      </c>
      <c r="B59" s="32" t="s">
        <v>10</v>
      </c>
      <c r="C59" s="32"/>
      <c r="D59" s="32"/>
      <c r="E59" s="11">
        <v>1274.82</v>
      </c>
      <c r="F59" s="11">
        <f>E59</f>
        <v>1274.82</v>
      </c>
      <c r="G59" s="11">
        <f>F59</f>
        <v>1274.82</v>
      </c>
      <c r="H59" s="11">
        <f>G59</f>
        <v>1274.82</v>
      </c>
      <c r="I59" s="9"/>
    </row>
    <row r="60" spans="1:9" ht="15.75">
      <c r="A60" s="10" t="s">
        <v>47</v>
      </c>
      <c r="B60" s="32" t="s">
        <v>10</v>
      </c>
      <c r="C60" s="32"/>
      <c r="D60" s="32"/>
      <c r="E60" s="11">
        <v>2800.6099999999997</v>
      </c>
      <c r="F60" s="11">
        <f aca="true" t="shared" si="1" ref="F60:H61">E60</f>
        <v>2800.6099999999997</v>
      </c>
      <c r="G60" s="11">
        <f t="shared" si="1"/>
        <v>2800.6099999999997</v>
      </c>
      <c r="H60" s="11">
        <f t="shared" si="1"/>
        <v>2800.6099999999997</v>
      </c>
      <c r="I60" s="9"/>
    </row>
    <row r="61" spans="1:9" ht="15.75">
      <c r="A61" s="10" t="s">
        <v>48</v>
      </c>
      <c r="B61" s="32" t="s">
        <v>10</v>
      </c>
      <c r="C61" s="32"/>
      <c r="D61" s="32"/>
      <c r="E61" s="11">
        <v>6511.53</v>
      </c>
      <c r="F61" s="11">
        <f t="shared" si="1"/>
        <v>6511.53</v>
      </c>
      <c r="G61" s="11">
        <f t="shared" si="1"/>
        <v>6511.53</v>
      </c>
      <c r="H61" s="11">
        <f t="shared" si="1"/>
        <v>6511.53</v>
      </c>
      <c r="I61" s="9"/>
    </row>
    <row r="62" spans="1:7" ht="15.75">
      <c r="A62" s="7"/>
      <c r="B62" s="7"/>
      <c r="C62" s="9"/>
      <c r="D62" s="7"/>
      <c r="E62" s="29"/>
      <c r="G62" s="7"/>
    </row>
    <row r="63" spans="1:8" ht="17.25" customHeight="1">
      <c r="A63" s="39" t="s">
        <v>49</v>
      </c>
      <c r="B63" s="39"/>
      <c r="C63" s="39"/>
      <c r="D63" s="39"/>
      <c r="E63" s="39"/>
      <c r="F63" s="39"/>
      <c r="G63" s="39"/>
      <c r="H63" s="39"/>
    </row>
    <row r="64" spans="1:9" ht="15.75">
      <c r="A64" s="32" t="s">
        <v>45</v>
      </c>
      <c r="B64" s="32" t="s">
        <v>4</v>
      </c>
      <c r="C64" s="32"/>
      <c r="D64" s="32"/>
      <c r="E64" s="32" t="s">
        <v>5</v>
      </c>
      <c r="F64" s="32"/>
      <c r="G64" s="32"/>
      <c r="H64" s="32"/>
      <c r="I64" s="9"/>
    </row>
    <row r="65" spans="1:9" ht="17.25" customHeight="1">
      <c r="A65" s="32"/>
      <c r="B65" s="32"/>
      <c r="C65" s="32"/>
      <c r="D65" s="32"/>
      <c r="E65" s="10" t="s">
        <v>6</v>
      </c>
      <c r="F65" s="10" t="s">
        <v>7</v>
      </c>
      <c r="G65" s="10" t="s">
        <v>8</v>
      </c>
      <c r="H65" s="10" t="s">
        <v>9</v>
      </c>
      <c r="I65" s="9"/>
    </row>
    <row r="66" spans="1:9" ht="15.75">
      <c r="A66" s="10" t="s">
        <v>46</v>
      </c>
      <c r="B66" s="32" t="s">
        <v>10</v>
      </c>
      <c r="C66" s="32"/>
      <c r="D66" s="32"/>
      <c r="E66" s="11">
        <v>1274.82</v>
      </c>
      <c r="F66" s="11">
        <f aca="true" t="shared" si="2" ref="F66:H67">E66</f>
        <v>1274.82</v>
      </c>
      <c r="G66" s="11">
        <f t="shared" si="2"/>
        <v>1274.82</v>
      </c>
      <c r="H66" s="11">
        <f t="shared" si="2"/>
        <v>1274.82</v>
      </c>
      <c r="I66" s="9"/>
    </row>
    <row r="67" spans="1:13" ht="15.75">
      <c r="A67" s="10" t="s">
        <v>50</v>
      </c>
      <c r="B67" s="32" t="s">
        <v>10</v>
      </c>
      <c r="C67" s="32"/>
      <c r="D67" s="32"/>
      <c r="E67" s="11">
        <v>4582.38</v>
      </c>
      <c r="F67" s="11">
        <f t="shared" si="2"/>
        <v>4582.38</v>
      </c>
      <c r="G67" s="11">
        <f t="shared" si="2"/>
        <v>4582.38</v>
      </c>
      <c r="H67" s="11">
        <f t="shared" si="2"/>
        <v>4582.38</v>
      </c>
      <c r="I67" s="9"/>
      <c r="J67" s="24"/>
      <c r="K67" s="24"/>
      <c r="L67" s="24"/>
      <c r="M67" s="24"/>
    </row>
    <row r="68" spans="1:11" ht="15.75">
      <c r="A68" s="7"/>
      <c r="B68" s="7"/>
      <c r="C68" s="9"/>
      <c r="D68" s="9"/>
      <c r="E68" s="9"/>
      <c r="J68" s="25"/>
      <c r="K68" s="25"/>
    </row>
    <row r="69" spans="1:11" ht="67.5" customHeight="1">
      <c r="A69" s="40" t="s">
        <v>51</v>
      </c>
      <c r="B69" s="40"/>
      <c r="C69" s="40"/>
      <c r="D69" s="40"/>
      <c r="E69" s="40"/>
      <c r="F69" s="40"/>
      <c r="G69" s="40"/>
      <c r="H69" s="40"/>
      <c r="J69" s="25"/>
      <c r="K69" s="25"/>
    </row>
    <row r="70" spans="1:8" ht="15.75">
      <c r="A70" s="41" t="s">
        <v>52</v>
      </c>
      <c r="B70" s="41"/>
      <c r="C70" s="41"/>
      <c r="D70" s="41"/>
      <c r="E70" s="41"/>
      <c r="F70" s="41"/>
      <c r="G70" s="41"/>
      <c r="H70" s="41"/>
    </row>
    <row r="71" spans="1:8" ht="15.75">
      <c r="A71" s="26"/>
      <c r="B71" s="26"/>
      <c r="C71" s="26"/>
      <c r="D71" s="26"/>
      <c r="E71" s="26"/>
      <c r="F71" s="26"/>
      <c r="G71" s="26"/>
      <c r="H71" s="26"/>
    </row>
    <row r="72" spans="1:8" ht="15.75">
      <c r="A72" s="42" t="s">
        <v>53</v>
      </c>
      <c r="B72" s="42"/>
      <c r="C72" s="42"/>
      <c r="D72" s="42"/>
      <c r="E72" s="42"/>
      <c r="F72" s="42"/>
      <c r="G72" s="42"/>
      <c r="H72" s="42"/>
    </row>
    <row r="73" spans="1:9" s="8" customFormat="1" ht="15.75" hidden="1" outlineLevel="1">
      <c r="A73" s="43" t="s">
        <v>54</v>
      </c>
      <c r="B73" s="43"/>
      <c r="C73" s="43"/>
      <c r="D73" s="43"/>
      <c r="E73" s="43"/>
      <c r="F73" s="43"/>
      <c r="G73" s="43"/>
      <c r="H73" s="43"/>
      <c r="I73" s="7"/>
    </row>
    <row r="74" spans="1:9" s="8" customFormat="1" ht="40.5" customHeight="1" hidden="1" outlineLevel="1">
      <c r="A74" s="44" t="s">
        <v>11</v>
      </c>
      <c r="B74" s="44"/>
      <c r="C74" s="44"/>
      <c r="D74" s="44"/>
      <c r="E74" s="44"/>
      <c r="F74" s="44"/>
      <c r="G74" s="44"/>
      <c r="H74" s="12">
        <f>ROUND(H77+H78*H79,2)</f>
        <v>1899.02</v>
      </c>
      <c r="I74" s="7"/>
    </row>
    <row r="75" spans="1:9" s="8" customFormat="1" ht="15.75" hidden="1" outlineLevel="1">
      <c r="A75" s="7"/>
      <c r="B75" s="7"/>
      <c r="C75" s="13"/>
      <c r="D75" s="13"/>
      <c r="E75" s="13"/>
      <c r="F75" s="7"/>
      <c r="G75" s="4"/>
      <c r="H75" s="7"/>
      <c r="I75" s="7"/>
    </row>
    <row r="76" spans="1:9" s="8" customFormat="1" ht="33.75" customHeight="1" hidden="1" outlineLevel="1">
      <c r="A76" s="44" t="s">
        <v>12</v>
      </c>
      <c r="B76" s="44"/>
      <c r="C76" s="44"/>
      <c r="D76" s="44"/>
      <c r="E76" s="44"/>
      <c r="F76" s="44"/>
      <c r="G76" s="44"/>
      <c r="H76" s="44"/>
      <c r="I76" s="7"/>
    </row>
    <row r="77" spans="1:9" s="8" customFormat="1" ht="21.75" customHeight="1" hidden="1" outlineLevel="1">
      <c r="A77" s="39" t="s">
        <v>13</v>
      </c>
      <c r="B77" s="39"/>
      <c r="C77" s="39"/>
      <c r="D77" s="39"/>
      <c r="E77" s="39"/>
      <c r="F77" s="39"/>
      <c r="G77" s="39"/>
      <c r="H77" s="12">
        <v>1007.02</v>
      </c>
      <c r="I77" s="7"/>
    </row>
    <row r="78" spans="1:9" s="8" customFormat="1" ht="25.5" customHeight="1" hidden="1" outlineLevel="1">
      <c r="A78" s="39" t="s">
        <v>14</v>
      </c>
      <c r="B78" s="39"/>
      <c r="C78" s="39"/>
      <c r="D78" s="39"/>
      <c r="E78" s="39"/>
      <c r="F78" s="39"/>
      <c r="G78" s="39"/>
      <c r="H78" s="12">
        <v>633382.73</v>
      </c>
      <c r="I78" s="7"/>
    </row>
    <row r="79" spans="1:12" s="8" customFormat="1" ht="35.25" customHeight="1" hidden="1" outlineLevel="1">
      <c r="A79" s="39" t="s">
        <v>15</v>
      </c>
      <c r="B79" s="39"/>
      <c r="C79" s="39"/>
      <c r="D79" s="39"/>
      <c r="E79" s="39"/>
      <c r="F79" s="39"/>
      <c r="G79" s="39"/>
      <c r="H79" s="15">
        <f>(H80+H81-(H82+H89))/(H99+H100-(H101+H108))</f>
        <v>0.0014083089815952556</v>
      </c>
      <c r="I79" s="7"/>
      <c r="K79" s="20"/>
      <c r="L79" s="20"/>
    </row>
    <row r="80" spans="1:12" s="8" customFormat="1" ht="24.75" customHeight="1" hidden="1" outlineLevel="1">
      <c r="A80" s="39" t="s">
        <v>16</v>
      </c>
      <c r="B80" s="39"/>
      <c r="C80" s="39"/>
      <c r="D80" s="39"/>
      <c r="E80" s="39"/>
      <c r="F80" s="39"/>
      <c r="G80" s="39"/>
      <c r="H80" s="17">
        <v>916.759</v>
      </c>
      <c r="I80" s="7"/>
      <c r="K80" s="20"/>
      <c r="L80" s="20"/>
    </row>
    <row r="81" spans="1:9" s="8" customFormat="1" ht="35.25" customHeight="1" hidden="1" outlineLevel="1">
      <c r="A81" s="39" t="s">
        <v>17</v>
      </c>
      <c r="B81" s="39"/>
      <c r="C81" s="39"/>
      <c r="D81" s="39"/>
      <c r="E81" s="39"/>
      <c r="F81" s="39"/>
      <c r="G81" s="39"/>
      <c r="H81" s="17">
        <v>14.902</v>
      </c>
      <c r="I81" s="7"/>
    </row>
    <row r="82" spans="1:9" s="8" customFormat="1" ht="36.75" customHeight="1" hidden="1" outlineLevel="1">
      <c r="A82" s="39" t="s">
        <v>18</v>
      </c>
      <c r="B82" s="39"/>
      <c r="C82" s="39"/>
      <c r="D82" s="39"/>
      <c r="E82" s="39"/>
      <c r="F82" s="39"/>
      <c r="G82" s="39"/>
      <c r="H82" s="17">
        <f>E84+E85+E86+E87+E88</f>
        <v>307.9331586550998</v>
      </c>
      <c r="I82" s="7"/>
    </row>
    <row r="83" spans="1:9" s="8" customFormat="1" ht="15.75" hidden="1" outlineLevel="1">
      <c r="A83" s="39" t="s">
        <v>20</v>
      </c>
      <c r="B83" s="39"/>
      <c r="C83" s="14"/>
      <c r="D83" s="14"/>
      <c r="E83" s="14"/>
      <c r="F83" s="14"/>
      <c r="G83" s="14"/>
      <c r="H83" s="19"/>
      <c r="I83" s="7"/>
    </row>
    <row r="84" spans="1:9" s="8" customFormat="1" ht="15.75" customHeight="1" hidden="1" outlineLevel="1">
      <c r="A84" s="36" t="s">
        <v>21</v>
      </c>
      <c r="B84" s="36"/>
      <c r="C84" s="36"/>
      <c r="D84" s="36"/>
      <c r="E84" s="17">
        <v>39.19793085509981</v>
      </c>
      <c r="F84" s="7"/>
      <c r="I84" s="7"/>
    </row>
    <row r="85" spans="1:9" s="8" customFormat="1" ht="15.75" customHeight="1" hidden="1" outlineLevel="1">
      <c r="A85" s="36" t="s">
        <v>22</v>
      </c>
      <c r="B85" s="36"/>
      <c r="C85" s="36"/>
      <c r="D85" s="36"/>
      <c r="E85" s="21">
        <v>228.02944580000002</v>
      </c>
      <c r="F85" s="7"/>
      <c r="I85" s="7"/>
    </row>
    <row r="86" spans="1:9" s="8" customFormat="1" ht="15.75" customHeight="1" hidden="1" outlineLevel="1">
      <c r="A86" s="36" t="s">
        <v>23</v>
      </c>
      <c r="B86" s="36"/>
      <c r="C86" s="36"/>
      <c r="D86" s="36"/>
      <c r="E86" s="21">
        <v>40.705782</v>
      </c>
      <c r="F86" s="7"/>
      <c r="I86" s="7"/>
    </row>
    <row r="87" spans="1:8" ht="15.75" customHeight="1" hidden="1" outlineLevel="1">
      <c r="A87" s="36" t="s">
        <v>24</v>
      </c>
      <c r="B87" s="36"/>
      <c r="C87" s="36"/>
      <c r="D87" s="36"/>
      <c r="E87" s="22">
        <v>0</v>
      </c>
      <c r="G87" s="8"/>
      <c r="H87" s="8"/>
    </row>
    <row r="88" spans="1:8" ht="15.75" customHeight="1" hidden="1" outlineLevel="1">
      <c r="A88" s="36" t="s">
        <v>25</v>
      </c>
      <c r="B88" s="36"/>
      <c r="C88" s="36"/>
      <c r="D88" s="36"/>
      <c r="E88" s="22">
        <v>0</v>
      </c>
      <c r="G88" s="8"/>
      <c r="H88" s="8"/>
    </row>
    <row r="89" spans="1:8" ht="24" customHeight="1" hidden="1" outlineLevel="1">
      <c r="A89" s="35" t="s">
        <v>26</v>
      </c>
      <c r="B89" s="35"/>
      <c r="C89" s="35"/>
      <c r="D89" s="35"/>
      <c r="E89" s="35"/>
      <c r="F89" s="35"/>
      <c r="G89" s="35"/>
      <c r="H89" s="17">
        <v>316.02</v>
      </c>
    </row>
    <row r="90" spans="1:8" ht="33" customHeight="1" hidden="1" outlineLevel="1">
      <c r="A90" s="35" t="s">
        <v>27</v>
      </c>
      <c r="B90" s="35"/>
      <c r="C90" s="35"/>
      <c r="D90" s="35"/>
      <c r="E90" s="35"/>
      <c r="F90" s="35"/>
      <c r="G90" s="35"/>
      <c r="H90" s="21">
        <f>D92+D96</f>
        <v>15431.186053</v>
      </c>
    </row>
    <row r="91" spans="1:8" ht="15.75" hidden="1" outlineLevel="1">
      <c r="A91" s="35" t="s">
        <v>20</v>
      </c>
      <c r="B91" s="35"/>
      <c r="C91" s="14"/>
      <c r="D91" s="14"/>
      <c r="E91" s="14"/>
      <c r="F91" s="14"/>
      <c r="G91" s="14"/>
      <c r="H91" s="23"/>
    </row>
    <row r="92" spans="1:8" ht="15.75" customHeight="1" hidden="1" outlineLevel="1">
      <c r="A92" s="37" t="s">
        <v>28</v>
      </c>
      <c r="B92" s="37"/>
      <c r="C92" s="37"/>
      <c r="D92" s="17">
        <f>D93+D94+D95</f>
        <v>15.915</v>
      </c>
      <c r="E92" s="7"/>
      <c r="F92" s="8"/>
      <c r="G92" s="8"/>
      <c r="H92" s="8"/>
    </row>
    <row r="93" spans="1:8" ht="15.75" customHeight="1" hidden="1" outlineLevel="1">
      <c r="A93" s="38" t="s">
        <v>29</v>
      </c>
      <c r="B93" s="38"/>
      <c r="C93" s="38"/>
      <c r="D93" s="17">
        <v>3.629</v>
      </c>
      <c r="E93" s="7"/>
      <c r="F93" s="8"/>
      <c r="G93" s="8"/>
      <c r="H93" s="8"/>
    </row>
    <row r="94" spans="1:8" ht="15.75" customHeight="1" hidden="1" outlineLevel="1">
      <c r="A94" s="38" t="s">
        <v>30</v>
      </c>
      <c r="B94" s="38"/>
      <c r="C94" s="38"/>
      <c r="D94" s="17">
        <v>7.959</v>
      </c>
      <c r="E94" s="7"/>
      <c r="F94" s="8"/>
      <c r="G94" s="8"/>
      <c r="H94" s="8"/>
    </row>
    <row r="95" spans="1:8" ht="15.75" customHeight="1" hidden="1" outlineLevel="1">
      <c r="A95" s="38" t="s">
        <v>31</v>
      </c>
      <c r="B95" s="38"/>
      <c r="C95" s="38"/>
      <c r="D95" s="17">
        <v>4.327</v>
      </c>
      <c r="E95" s="7"/>
      <c r="F95" s="8"/>
      <c r="G95" s="8"/>
      <c r="H95" s="8"/>
    </row>
    <row r="96" spans="1:8" ht="15.75" customHeight="1" hidden="1" outlineLevel="1">
      <c r="A96" s="37" t="s">
        <v>32</v>
      </c>
      <c r="B96" s="37"/>
      <c r="C96" s="37"/>
      <c r="D96" s="17">
        <f>D97+D98</f>
        <v>15415.271052999999</v>
      </c>
      <c r="E96" s="7"/>
      <c r="F96" s="8"/>
      <c r="G96" s="8"/>
      <c r="H96" s="8"/>
    </row>
    <row r="97" spans="1:8" ht="15.75" customHeight="1" hidden="1" outlineLevel="1">
      <c r="A97" s="38" t="s">
        <v>29</v>
      </c>
      <c r="B97" s="38"/>
      <c r="C97" s="38"/>
      <c r="D97" s="17">
        <v>4317.150057999999</v>
      </c>
      <c r="E97" s="7"/>
      <c r="F97" s="8"/>
      <c r="G97" s="8"/>
      <c r="H97" s="8"/>
    </row>
    <row r="98" spans="1:8" ht="15.75" customHeight="1" hidden="1" outlineLevel="1">
      <c r="A98" s="38" t="s">
        <v>31</v>
      </c>
      <c r="B98" s="38"/>
      <c r="C98" s="38"/>
      <c r="D98" s="17">
        <v>11098.120995</v>
      </c>
      <c r="E98" s="7"/>
      <c r="F98" s="8"/>
      <c r="G98" s="8"/>
      <c r="H98" s="8"/>
    </row>
    <row r="99" spans="1:8" ht="35.25" customHeight="1" hidden="1" outlineLevel="1">
      <c r="A99" s="35" t="s">
        <v>33</v>
      </c>
      <c r="B99" s="35"/>
      <c r="C99" s="35"/>
      <c r="D99" s="35"/>
      <c r="E99" s="35"/>
      <c r="F99" s="35"/>
      <c r="G99" s="35"/>
      <c r="H99" s="17">
        <v>555941.098</v>
      </c>
    </row>
    <row r="100" spans="1:8" ht="34.5" customHeight="1" hidden="1" outlineLevel="1">
      <c r="A100" s="35" t="s">
        <v>34</v>
      </c>
      <c r="B100" s="35"/>
      <c r="C100" s="35"/>
      <c r="D100" s="35"/>
      <c r="E100" s="35"/>
      <c r="F100" s="35"/>
      <c r="G100" s="35"/>
      <c r="H100" s="17">
        <v>13578.393</v>
      </c>
    </row>
    <row r="101" spans="1:8" ht="34.5" customHeight="1" hidden="1" outlineLevel="1">
      <c r="A101" s="35" t="s">
        <v>35</v>
      </c>
      <c r="B101" s="35"/>
      <c r="C101" s="35"/>
      <c r="D101" s="35"/>
      <c r="E101" s="35"/>
      <c r="F101" s="35"/>
      <c r="G101" s="35"/>
      <c r="H101" s="17">
        <f>E103+E104+E105+E106+E107</f>
        <v>173264.93805299996</v>
      </c>
    </row>
    <row r="102" spans="1:8" ht="15.75" hidden="1" outlineLevel="1">
      <c r="A102" s="35" t="s">
        <v>20</v>
      </c>
      <c r="B102" s="35"/>
      <c r="C102" s="14"/>
      <c r="D102" s="14"/>
      <c r="E102" s="14"/>
      <c r="F102" s="14"/>
      <c r="G102" s="14"/>
      <c r="H102" s="23"/>
    </row>
    <row r="103" spans="1:9" s="8" customFormat="1" ht="15.75" customHeight="1" hidden="1" outlineLevel="1">
      <c r="A103" s="36" t="s">
        <v>36</v>
      </c>
      <c r="B103" s="36"/>
      <c r="C103" s="36"/>
      <c r="D103" s="36"/>
      <c r="E103" s="17">
        <v>15431.186053</v>
      </c>
      <c r="F103" s="7"/>
      <c r="I103" s="7"/>
    </row>
    <row r="104" spans="1:9" s="8" customFormat="1" ht="15.75" customHeight="1" hidden="1" outlineLevel="1">
      <c r="A104" s="36" t="s">
        <v>37</v>
      </c>
      <c r="B104" s="36"/>
      <c r="C104" s="36"/>
      <c r="D104" s="36"/>
      <c r="E104" s="21">
        <v>130311.43599999997</v>
      </c>
      <c r="F104" s="7"/>
      <c r="I104" s="7"/>
    </row>
    <row r="105" spans="1:9" s="8" customFormat="1" ht="15.75" customHeight="1" hidden="1" outlineLevel="1">
      <c r="A105" s="36" t="s">
        <v>38</v>
      </c>
      <c r="B105" s="36"/>
      <c r="C105" s="36"/>
      <c r="D105" s="36"/>
      <c r="E105" s="21">
        <v>27522.316000000003</v>
      </c>
      <c r="F105" s="7"/>
      <c r="I105" s="7"/>
    </row>
    <row r="106" spans="1:9" s="8" customFormat="1" ht="15.75" customHeight="1" hidden="1" outlineLevel="1">
      <c r="A106" s="36" t="s">
        <v>39</v>
      </c>
      <c r="B106" s="36"/>
      <c r="C106" s="36"/>
      <c r="D106" s="36"/>
      <c r="E106" s="22">
        <v>0</v>
      </c>
      <c r="F106" s="7"/>
      <c r="I106" s="7"/>
    </row>
    <row r="107" spans="1:9" s="8" customFormat="1" ht="15.75" customHeight="1" hidden="1" outlineLevel="1">
      <c r="A107" s="36" t="s">
        <v>40</v>
      </c>
      <c r="B107" s="36"/>
      <c r="C107" s="36"/>
      <c r="D107" s="36"/>
      <c r="E107" s="22">
        <v>0</v>
      </c>
      <c r="F107" s="7"/>
      <c r="I107" s="7"/>
    </row>
    <row r="108" spans="1:9" s="8" customFormat="1" ht="31.5" customHeight="1" hidden="1" outlineLevel="1">
      <c r="A108" s="35" t="s">
        <v>41</v>
      </c>
      <c r="B108" s="35"/>
      <c r="C108" s="35"/>
      <c r="D108" s="35"/>
      <c r="E108" s="35"/>
      <c r="F108" s="35"/>
      <c r="G108" s="35"/>
      <c r="H108" s="17">
        <v>177760</v>
      </c>
      <c r="I108" s="7"/>
    </row>
    <row r="109" spans="1:9" s="8" customFormat="1" ht="34.5" customHeight="1" hidden="1" outlineLevel="1">
      <c r="A109" s="35" t="s">
        <v>42</v>
      </c>
      <c r="B109" s="35"/>
      <c r="C109" s="35"/>
      <c r="D109" s="35"/>
      <c r="E109" s="35"/>
      <c r="F109" s="35"/>
      <c r="G109" s="35"/>
      <c r="H109" s="12">
        <v>0</v>
      </c>
      <c r="I109" s="7"/>
    </row>
    <row r="110" ht="15.75" hidden="1" outlineLevel="1"/>
    <row r="111" spans="1:9" s="8" customFormat="1" ht="15.75" hidden="1" outlineLevel="1">
      <c r="A111" s="43" t="s">
        <v>55</v>
      </c>
      <c r="B111" s="43"/>
      <c r="C111" s="43"/>
      <c r="D111" s="43"/>
      <c r="E111" s="43"/>
      <c r="F111" s="43"/>
      <c r="G111" s="43"/>
      <c r="H111" s="43"/>
      <c r="I111" s="7"/>
    </row>
    <row r="112" spans="1:9" s="8" customFormat="1" ht="40.5" customHeight="1" hidden="1" outlineLevel="1">
      <c r="A112" s="44" t="s">
        <v>11</v>
      </c>
      <c r="B112" s="44"/>
      <c r="C112" s="44"/>
      <c r="D112" s="44"/>
      <c r="E112" s="44"/>
      <c r="F112" s="44"/>
      <c r="G112" s="44"/>
      <c r="H112" s="12">
        <f>ROUND(H115+H116*H117,2)</f>
        <v>1972.17</v>
      </c>
      <c r="I112" s="7"/>
    </row>
    <row r="113" spans="1:9" s="8" customFormat="1" ht="15.75" hidden="1" outlineLevel="1">
      <c r="A113" s="7"/>
      <c r="B113" s="7"/>
      <c r="C113" s="13"/>
      <c r="D113" s="13"/>
      <c r="E113" s="13"/>
      <c r="F113" s="7"/>
      <c r="G113" s="4"/>
      <c r="H113" s="7"/>
      <c r="I113" s="7"/>
    </row>
    <row r="114" spans="1:9" s="8" customFormat="1" ht="33.75" customHeight="1" hidden="1" outlineLevel="1">
      <c r="A114" s="44" t="s">
        <v>12</v>
      </c>
      <c r="B114" s="44"/>
      <c r="C114" s="44"/>
      <c r="D114" s="44"/>
      <c r="E114" s="44"/>
      <c r="F114" s="44"/>
      <c r="G114" s="44"/>
      <c r="H114" s="44"/>
      <c r="I114" s="7"/>
    </row>
    <row r="115" spans="1:9" s="8" customFormat="1" ht="21.75" customHeight="1" hidden="1" outlineLevel="1">
      <c r="A115" s="39" t="s">
        <v>13</v>
      </c>
      <c r="B115" s="39"/>
      <c r="C115" s="39"/>
      <c r="D115" s="39"/>
      <c r="E115" s="39"/>
      <c r="F115" s="39"/>
      <c r="G115" s="39"/>
      <c r="H115" s="12">
        <v>1039.32</v>
      </c>
      <c r="I115" s="7"/>
    </row>
    <row r="116" spans="1:9" s="8" customFormat="1" ht="25.5" customHeight="1" hidden="1" outlineLevel="1">
      <c r="A116" s="39" t="s">
        <v>14</v>
      </c>
      <c r="B116" s="39"/>
      <c r="C116" s="39"/>
      <c r="D116" s="39"/>
      <c r="E116" s="39"/>
      <c r="F116" s="39"/>
      <c r="G116" s="39"/>
      <c r="H116" s="12">
        <v>621534.83</v>
      </c>
      <c r="I116" s="7"/>
    </row>
    <row r="117" spans="1:12" s="8" customFormat="1" ht="35.25" customHeight="1" hidden="1" outlineLevel="1">
      <c r="A117" s="39" t="s">
        <v>15</v>
      </c>
      <c r="B117" s="39"/>
      <c r="C117" s="39"/>
      <c r="D117" s="39"/>
      <c r="E117" s="39"/>
      <c r="F117" s="39"/>
      <c r="G117" s="39"/>
      <c r="H117" s="15">
        <f>(H118+H119-(H120+H127))/(H137+H138-(H139+H146))</f>
        <v>0.001500884474471673</v>
      </c>
      <c r="I117" s="7"/>
      <c r="K117" s="20"/>
      <c r="L117" s="20"/>
    </row>
    <row r="118" spans="1:12" s="8" customFormat="1" ht="24.75" customHeight="1" hidden="1" outlineLevel="1">
      <c r="A118" s="39" t="s">
        <v>16</v>
      </c>
      <c r="B118" s="39"/>
      <c r="C118" s="39"/>
      <c r="D118" s="39"/>
      <c r="E118" s="39"/>
      <c r="F118" s="39"/>
      <c r="G118" s="39"/>
      <c r="H118" s="17">
        <v>938.302</v>
      </c>
      <c r="I118" s="7"/>
      <c r="K118" s="20"/>
      <c r="L118" s="20"/>
    </row>
    <row r="119" spans="1:8" ht="35.25" customHeight="1" hidden="1" outlineLevel="1">
      <c r="A119" s="39" t="s">
        <v>17</v>
      </c>
      <c r="B119" s="39"/>
      <c r="C119" s="39"/>
      <c r="D119" s="39"/>
      <c r="E119" s="39"/>
      <c r="F119" s="39"/>
      <c r="G119" s="39"/>
      <c r="H119" s="17">
        <v>37.107</v>
      </c>
    </row>
    <row r="120" spans="1:8" ht="36.75" customHeight="1" hidden="1" outlineLevel="1">
      <c r="A120" s="39" t="s">
        <v>18</v>
      </c>
      <c r="B120" s="39"/>
      <c r="C120" s="39"/>
      <c r="D120" s="39"/>
      <c r="E120" s="39"/>
      <c r="F120" s="39"/>
      <c r="G120" s="39"/>
      <c r="H120" s="17">
        <f>E122+E123+E124+E125+E126</f>
        <v>318.1875474477599</v>
      </c>
    </row>
    <row r="121" spans="1:8" ht="15.75" hidden="1" outlineLevel="1">
      <c r="A121" s="39" t="s">
        <v>20</v>
      </c>
      <c r="B121" s="39"/>
      <c r="C121" s="14"/>
      <c r="D121" s="14"/>
      <c r="E121" s="14"/>
      <c r="F121" s="14"/>
      <c r="G121" s="14"/>
      <c r="H121" s="19"/>
    </row>
    <row r="122" spans="1:8" ht="15.75" customHeight="1" hidden="1" outlineLevel="1">
      <c r="A122" s="36" t="s">
        <v>21</v>
      </c>
      <c r="B122" s="36"/>
      <c r="C122" s="36"/>
      <c r="D122" s="36"/>
      <c r="E122" s="17">
        <v>43.65225674775996</v>
      </c>
      <c r="G122" s="8"/>
      <c r="H122" s="8"/>
    </row>
    <row r="123" spans="1:8" ht="15.75" customHeight="1" hidden="1" outlineLevel="1">
      <c r="A123" s="36" t="s">
        <v>22</v>
      </c>
      <c r="B123" s="36"/>
      <c r="C123" s="36"/>
      <c r="D123" s="36"/>
      <c r="E123" s="21">
        <v>231.5576409</v>
      </c>
      <c r="G123" s="8"/>
      <c r="H123" s="8"/>
    </row>
    <row r="124" spans="1:8" ht="15.75" customHeight="1" hidden="1" outlineLevel="1">
      <c r="A124" s="36" t="s">
        <v>23</v>
      </c>
      <c r="B124" s="36"/>
      <c r="C124" s="36"/>
      <c r="D124" s="36"/>
      <c r="E124" s="21">
        <v>42.9776498</v>
      </c>
      <c r="G124" s="8"/>
      <c r="H124" s="8"/>
    </row>
    <row r="125" spans="1:8" ht="15.75" customHeight="1" hidden="1" outlineLevel="1">
      <c r="A125" s="36" t="s">
        <v>24</v>
      </c>
      <c r="B125" s="36"/>
      <c r="C125" s="36"/>
      <c r="D125" s="36"/>
      <c r="E125" s="22">
        <v>0</v>
      </c>
      <c r="G125" s="8"/>
      <c r="H125" s="8"/>
    </row>
    <row r="126" spans="1:8" ht="15.75" customHeight="1" hidden="1" outlineLevel="1">
      <c r="A126" s="36" t="s">
        <v>25</v>
      </c>
      <c r="B126" s="36"/>
      <c r="C126" s="36"/>
      <c r="D126" s="36"/>
      <c r="E126" s="22">
        <v>0</v>
      </c>
      <c r="G126" s="8"/>
      <c r="H126" s="8"/>
    </row>
    <row r="127" spans="1:8" ht="24" customHeight="1" hidden="1" outlineLevel="1">
      <c r="A127" s="35" t="s">
        <v>26</v>
      </c>
      <c r="B127" s="35"/>
      <c r="C127" s="35"/>
      <c r="D127" s="35"/>
      <c r="E127" s="35"/>
      <c r="F127" s="35"/>
      <c r="G127" s="35"/>
      <c r="H127" s="17">
        <v>330</v>
      </c>
    </row>
    <row r="128" spans="1:8" ht="33" customHeight="1" hidden="1" outlineLevel="1">
      <c r="A128" s="35" t="s">
        <v>27</v>
      </c>
      <c r="B128" s="35"/>
      <c r="C128" s="35"/>
      <c r="D128" s="35"/>
      <c r="E128" s="35"/>
      <c r="F128" s="35"/>
      <c r="G128" s="35"/>
      <c r="H128" s="21">
        <f>D130+D134</f>
        <v>16847.250839</v>
      </c>
    </row>
    <row r="129" spans="1:8" ht="15.75" hidden="1" outlineLevel="1">
      <c r="A129" s="35" t="s">
        <v>20</v>
      </c>
      <c r="B129" s="35"/>
      <c r="C129" s="14"/>
      <c r="D129" s="14"/>
      <c r="E129" s="14"/>
      <c r="F129" s="14"/>
      <c r="G129" s="14"/>
      <c r="H129" s="23"/>
    </row>
    <row r="130" spans="1:8" ht="15.75" customHeight="1" hidden="1" outlineLevel="1">
      <c r="A130" s="37" t="s">
        <v>28</v>
      </c>
      <c r="B130" s="37"/>
      <c r="C130" s="37"/>
      <c r="D130" s="17">
        <f>D131+D132+D133</f>
        <v>16.352</v>
      </c>
      <c r="E130" s="7"/>
      <c r="F130" s="8"/>
      <c r="G130" s="8"/>
      <c r="H130" s="8"/>
    </row>
    <row r="131" spans="1:8" ht="15.75" customHeight="1" hidden="1" outlineLevel="1">
      <c r="A131" s="38" t="s">
        <v>29</v>
      </c>
      <c r="B131" s="38"/>
      <c r="C131" s="38"/>
      <c r="D131" s="17">
        <v>2.9450000000000003</v>
      </c>
      <c r="E131" s="7"/>
      <c r="F131" s="8"/>
      <c r="G131" s="8"/>
      <c r="H131" s="8"/>
    </row>
    <row r="132" spans="1:8" ht="15.75" customHeight="1" hidden="1" outlineLevel="1">
      <c r="A132" s="38" t="s">
        <v>30</v>
      </c>
      <c r="B132" s="38"/>
      <c r="C132" s="38"/>
      <c r="D132" s="17">
        <v>7.6129999999999995</v>
      </c>
      <c r="E132" s="7"/>
      <c r="F132" s="8"/>
      <c r="G132" s="8"/>
      <c r="H132" s="8"/>
    </row>
    <row r="133" spans="1:8" ht="15.75" customHeight="1" hidden="1" outlineLevel="1">
      <c r="A133" s="38" t="s">
        <v>31</v>
      </c>
      <c r="B133" s="38"/>
      <c r="C133" s="38"/>
      <c r="D133" s="17">
        <v>5.794</v>
      </c>
      <c r="E133" s="7"/>
      <c r="F133" s="8"/>
      <c r="G133" s="8"/>
      <c r="H133" s="8"/>
    </row>
    <row r="134" spans="1:8" ht="15.75" customHeight="1" hidden="1" outlineLevel="1">
      <c r="A134" s="37" t="s">
        <v>32</v>
      </c>
      <c r="B134" s="37"/>
      <c r="C134" s="37"/>
      <c r="D134" s="17">
        <f>D135+D136</f>
        <v>16830.898839</v>
      </c>
      <c r="E134" s="7"/>
      <c r="F134" s="8"/>
      <c r="G134" s="8"/>
      <c r="H134" s="8"/>
    </row>
    <row r="135" spans="1:9" s="8" customFormat="1" ht="15.75" customHeight="1" hidden="1" outlineLevel="1">
      <c r="A135" s="38" t="s">
        <v>29</v>
      </c>
      <c r="B135" s="38"/>
      <c r="C135" s="38"/>
      <c r="D135" s="17">
        <v>5244.190242999998</v>
      </c>
      <c r="E135" s="7"/>
      <c r="I135" s="7"/>
    </row>
    <row r="136" spans="1:9" s="8" customFormat="1" ht="15.75" customHeight="1" hidden="1" outlineLevel="1">
      <c r="A136" s="38" t="s">
        <v>31</v>
      </c>
      <c r="B136" s="38"/>
      <c r="C136" s="38"/>
      <c r="D136" s="17">
        <v>11586.708596000004</v>
      </c>
      <c r="E136" s="7"/>
      <c r="I136" s="7"/>
    </row>
    <row r="137" spans="1:9" s="8" customFormat="1" ht="35.25" customHeight="1" hidden="1" outlineLevel="1">
      <c r="A137" s="35" t="s">
        <v>33</v>
      </c>
      <c r="B137" s="35"/>
      <c r="C137" s="35"/>
      <c r="D137" s="35"/>
      <c r="E137" s="35"/>
      <c r="F137" s="35"/>
      <c r="G137" s="35"/>
      <c r="H137" s="17">
        <v>549852.912</v>
      </c>
      <c r="I137" s="7"/>
    </row>
    <row r="138" spans="1:9" s="8" customFormat="1" ht="34.5" customHeight="1" hidden="1" outlineLevel="1">
      <c r="A138" s="35" t="s">
        <v>34</v>
      </c>
      <c r="B138" s="35"/>
      <c r="C138" s="35"/>
      <c r="D138" s="35"/>
      <c r="E138" s="35"/>
      <c r="F138" s="35"/>
      <c r="G138" s="35"/>
      <c r="H138" s="17">
        <v>28462.532</v>
      </c>
      <c r="I138" s="7"/>
    </row>
    <row r="139" spans="1:9" s="8" customFormat="1" ht="34.5" customHeight="1" hidden="1" outlineLevel="1">
      <c r="A139" s="35" t="s">
        <v>35</v>
      </c>
      <c r="B139" s="35"/>
      <c r="C139" s="35"/>
      <c r="D139" s="35"/>
      <c r="E139" s="35"/>
      <c r="F139" s="35"/>
      <c r="G139" s="35"/>
      <c r="H139" s="17">
        <f>E141+E142+E143+E144+E145</f>
        <v>174676.363839</v>
      </c>
      <c r="I139" s="7"/>
    </row>
    <row r="140" spans="1:9" s="8" customFormat="1" ht="15.75" hidden="1" outlineLevel="1">
      <c r="A140" s="35" t="s">
        <v>20</v>
      </c>
      <c r="B140" s="35"/>
      <c r="C140" s="14"/>
      <c r="D140" s="14"/>
      <c r="E140" s="14"/>
      <c r="F140" s="14"/>
      <c r="G140" s="14"/>
      <c r="H140" s="23"/>
      <c r="I140" s="7"/>
    </row>
    <row r="141" spans="1:9" s="8" customFormat="1" ht="15.75" customHeight="1" hidden="1" outlineLevel="1">
      <c r="A141" s="36" t="s">
        <v>36</v>
      </c>
      <c r="B141" s="36"/>
      <c r="C141" s="36"/>
      <c r="D141" s="36"/>
      <c r="E141" s="17">
        <v>16847.250839</v>
      </c>
      <c r="F141" s="7"/>
      <c r="I141" s="7"/>
    </row>
    <row r="142" spans="1:9" s="8" customFormat="1" ht="15.75" customHeight="1" hidden="1" outlineLevel="1">
      <c r="A142" s="36" t="s">
        <v>37</v>
      </c>
      <c r="B142" s="36"/>
      <c r="C142" s="36"/>
      <c r="D142" s="36"/>
      <c r="E142" s="21">
        <v>128888.699</v>
      </c>
      <c r="F142" s="7"/>
      <c r="I142" s="7"/>
    </row>
    <row r="143" spans="1:9" s="8" customFormat="1" ht="15.75" customHeight="1" hidden="1" outlineLevel="1">
      <c r="A143" s="36" t="s">
        <v>38</v>
      </c>
      <c r="B143" s="36"/>
      <c r="C143" s="36"/>
      <c r="D143" s="36"/>
      <c r="E143" s="21">
        <v>28940.413999999997</v>
      </c>
      <c r="F143" s="7"/>
      <c r="I143" s="7"/>
    </row>
    <row r="144" spans="1:9" s="8" customFormat="1" ht="15.75" customHeight="1" hidden="1" outlineLevel="1">
      <c r="A144" s="36" t="s">
        <v>39</v>
      </c>
      <c r="B144" s="36"/>
      <c r="C144" s="36"/>
      <c r="D144" s="36"/>
      <c r="E144" s="22">
        <v>0</v>
      </c>
      <c r="F144" s="7"/>
      <c r="I144" s="7"/>
    </row>
    <row r="145" spans="1:9" s="8" customFormat="1" ht="15.75" customHeight="1" hidden="1" outlineLevel="1">
      <c r="A145" s="36" t="s">
        <v>40</v>
      </c>
      <c r="B145" s="36"/>
      <c r="C145" s="36"/>
      <c r="D145" s="36"/>
      <c r="E145" s="22">
        <v>0</v>
      </c>
      <c r="F145" s="7"/>
      <c r="I145" s="7"/>
    </row>
    <row r="146" spans="1:9" s="8" customFormat="1" ht="31.5" customHeight="1" hidden="1" outlineLevel="1">
      <c r="A146" s="35" t="s">
        <v>41</v>
      </c>
      <c r="B146" s="35"/>
      <c r="C146" s="35"/>
      <c r="D146" s="35"/>
      <c r="E146" s="35"/>
      <c r="F146" s="35"/>
      <c r="G146" s="35"/>
      <c r="H146" s="17">
        <v>185620</v>
      </c>
      <c r="I146" s="7"/>
    </row>
    <row r="147" spans="1:9" s="8" customFormat="1" ht="34.5" customHeight="1" hidden="1" outlineLevel="1">
      <c r="A147" s="35" t="s">
        <v>42</v>
      </c>
      <c r="B147" s="35"/>
      <c r="C147" s="35"/>
      <c r="D147" s="35"/>
      <c r="E147" s="35"/>
      <c r="F147" s="35"/>
      <c r="G147" s="35"/>
      <c r="H147" s="12">
        <v>0</v>
      </c>
      <c r="I147" s="7"/>
    </row>
    <row r="148" ht="15.75" hidden="1" outlineLevel="1"/>
    <row r="149" spans="1:9" s="8" customFormat="1" ht="15.75" hidden="1" outlineLevel="1">
      <c r="A149" s="43" t="s">
        <v>56</v>
      </c>
      <c r="B149" s="43"/>
      <c r="C149" s="43"/>
      <c r="D149" s="43"/>
      <c r="E149" s="43"/>
      <c r="F149" s="43"/>
      <c r="G149" s="43"/>
      <c r="H149" s="43"/>
      <c r="I149" s="7"/>
    </row>
    <row r="150" spans="1:9" s="8" customFormat="1" ht="40.5" customHeight="1" hidden="1" outlineLevel="1">
      <c r="A150" s="44" t="s">
        <v>11</v>
      </c>
      <c r="B150" s="44"/>
      <c r="C150" s="44"/>
      <c r="D150" s="44"/>
      <c r="E150" s="44"/>
      <c r="F150" s="44"/>
      <c r="G150" s="44"/>
      <c r="H150" s="12">
        <f>ROUND(H153+H154*H155,2)</f>
        <v>2085.83</v>
      </c>
      <c r="I150" s="7"/>
    </row>
    <row r="151" spans="1:9" s="8" customFormat="1" ht="15.75" hidden="1" outlineLevel="1">
      <c r="A151" s="7"/>
      <c r="B151" s="7"/>
      <c r="C151" s="13"/>
      <c r="D151" s="13"/>
      <c r="E151" s="13"/>
      <c r="F151" s="7"/>
      <c r="G151" s="4"/>
      <c r="H151" s="7"/>
      <c r="I151" s="7"/>
    </row>
    <row r="152" spans="1:9" s="8" customFormat="1" ht="33.75" customHeight="1" hidden="1" outlineLevel="1">
      <c r="A152" s="44" t="s">
        <v>12</v>
      </c>
      <c r="B152" s="44"/>
      <c r="C152" s="44"/>
      <c r="D152" s="44"/>
      <c r="E152" s="44"/>
      <c r="F152" s="44"/>
      <c r="G152" s="44"/>
      <c r="H152" s="44"/>
      <c r="I152" s="7"/>
    </row>
    <row r="153" spans="1:9" s="8" customFormat="1" ht="21.75" customHeight="1" hidden="1" outlineLevel="1">
      <c r="A153" s="39" t="s">
        <v>13</v>
      </c>
      <c r="B153" s="39"/>
      <c r="C153" s="39"/>
      <c r="D153" s="39"/>
      <c r="E153" s="39"/>
      <c r="F153" s="39"/>
      <c r="G153" s="39"/>
      <c r="H153" s="12">
        <v>1022.57</v>
      </c>
      <c r="I153" s="7"/>
    </row>
    <row r="154" spans="1:9" s="8" customFormat="1" ht="25.5" customHeight="1" hidden="1" outlineLevel="1">
      <c r="A154" s="39" t="s">
        <v>14</v>
      </c>
      <c r="B154" s="39"/>
      <c r="C154" s="39"/>
      <c r="D154" s="39"/>
      <c r="E154" s="39"/>
      <c r="F154" s="39"/>
      <c r="G154" s="39"/>
      <c r="H154" s="12">
        <v>640533.92</v>
      </c>
      <c r="I154" s="7"/>
    </row>
    <row r="155" spans="1:12" s="8" customFormat="1" ht="35.25" customHeight="1" hidden="1" outlineLevel="1">
      <c r="A155" s="39" t="s">
        <v>15</v>
      </c>
      <c r="B155" s="39"/>
      <c r="C155" s="39"/>
      <c r="D155" s="39"/>
      <c r="E155" s="39"/>
      <c r="F155" s="39"/>
      <c r="G155" s="39"/>
      <c r="H155" s="15">
        <f>(H156+H157-(H158+H165))/(H175+H176-(H177+H184))</f>
        <v>0.0016599577562094482</v>
      </c>
      <c r="I155" s="7"/>
      <c r="K155" s="20"/>
      <c r="L155" s="20"/>
    </row>
    <row r="156" spans="1:12" s="8" customFormat="1" ht="24.75" customHeight="1" hidden="1" outlineLevel="1">
      <c r="A156" s="39" t="s">
        <v>16</v>
      </c>
      <c r="B156" s="39"/>
      <c r="C156" s="39"/>
      <c r="D156" s="39"/>
      <c r="E156" s="39"/>
      <c r="F156" s="39"/>
      <c r="G156" s="39"/>
      <c r="H156" s="17">
        <v>900.126</v>
      </c>
      <c r="I156" s="7"/>
      <c r="K156" s="20"/>
      <c r="L156" s="20"/>
    </row>
    <row r="157" spans="1:9" s="8" customFormat="1" ht="35.25" customHeight="1" hidden="1" outlineLevel="1">
      <c r="A157" s="39" t="s">
        <v>17</v>
      </c>
      <c r="B157" s="39"/>
      <c r="C157" s="39"/>
      <c r="D157" s="39"/>
      <c r="E157" s="39"/>
      <c r="F157" s="39"/>
      <c r="G157" s="39"/>
      <c r="H157" s="17">
        <v>36.419</v>
      </c>
      <c r="I157" s="7"/>
    </row>
    <row r="158" spans="1:9" s="8" customFormat="1" ht="36.75" customHeight="1" hidden="1" outlineLevel="1">
      <c r="A158" s="39" t="s">
        <v>18</v>
      </c>
      <c r="B158" s="39"/>
      <c r="C158" s="39"/>
      <c r="D158" s="39"/>
      <c r="E158" s="39"/>
      <c r="F158" s="39"/>
      <c r="G158" s="39"/>
      <c r="H158" s="17">
        <f>E160+E161+E162+E163+E164</f>
        <v>321.53067272917167</v>
      </c>
      <c r="I158" s="7"/>
    </row>
    <row r="159" spans="1:9" s="8" customFormat="1" ht="15.75" hidden="1" outlineLevel="1">
      <c r="A159" s="39" t="s">
        <v>20</v>
      </c>
      <c r="B159" s="39"/>
      <c r="C159" s="14"/>
      <c r="D159" s="14"/>
      <c r="E159" s="14"/>
      <c r="F159" s="14"/>
      <c r="G159" s="14"/>
      <c r="H159" s="19"/>
      <c r="I159" s="7"/>
    </row>
    <row r="160" spans="1:9" s="8" customFormat="1" ht="15.75" customHeight="1" hidden="1" outlineLevel="1">
      <c r="A160" s="36" t="s">
        <v>21</v>
      </c>
      <c r="B160" s="36"/>
      <c r="C160" s="36"/>
      <c r="D160" s="36"/>
      <c r="E160" s="17">
        <v>39.55016742917166</v>
      </c>
      <c r="F160" s="7"/>
      <c r="I160" s="7"/>
    </row>
    <row r="161" spans="1:9" s="8" customFormat="1" ht="15.75" customHeight="1" hidden="1" outlineLevel="1">
      <c r="A161" s="36" t="s">
        <v>22</v>
      </c>
      <c r="B161" s="36"/>
      <c r="C161" s="36"/>
      <c r="D161" s="36"/>
      <c r="E161" s="21">
        <v>236.1742021</v>
      </c>
      <c r="F161" s="7"/>
      <c r="I161" s="7"/>
    </row>
    <row r="162" spans="1:9" s="8" customFormat="1" ht="15.75" customHeight="1" hidden="1" outlineLevel="1">
      <c r="A162" s="36" t="s">
        <v>23</v>
      </c>
      <c r="B162" s="36"/>
      <c r="C162" s="36"/>
      <c r="D162" s="36"/>
      <c r="E162" s="21">
        <v>45.8063032</v>
      </c>
      <c r="F162" s="7"/>
      <c r="I162" s="7"/>
    </row>
    <row r="163" spans="1:9" s="8" customFormat="1" ht="15.75" customHeight="1" hidden="1" outlineLevel="1">
      <c r="A163" s="36" t="s">
        <v>24</v>
      </c>
      <c r="B163" s="36"/>
      <c r="C163" s="36"/>
      <c r="D163" s="36"/>
      <c r="E163" s="22">
        <v>0</v>
      </c>
      <c r="F163" s="7"/>
      <c r="I163" s="7"/>
    </row>
    <row r="164" spans="1:9" s="8" customFormat="1" ht="15.75" customHeight="1" hidden="1" outlineLevel="1">
      <c r="A164" s="36" t="s">
        <v>25</v>
      </c>
      <c r="B164" s="36"/>
      <c r="C164" s="36"/>
      <c r="D164" s="36"/>
      <c r="E164" s="22">
        <v>0</v>
      </c>
      <c r="F164" s="7"/>
      <c r="I164" s="7"/>
    </row>
    <row r="165" spans="1:9" s="8" customFormat="1" ht="24" customHeight="1" hidden="1" outlineLevel="1">
      <c r="A165" s="35" t="s">
        <v>26</v>
      </c>
      <c r="B165" s="35"/>
      <c r="C165" s="35"/>
      <c r="D165" s="35"/>
      <c r="E165" s="35"/>
      <c r="F165" s="35"/>
      <c r="G165" s="35"/>
      <c r="H165" s="17">
        <v>314.25</v>
      </c>
      <c r="I165" s="7"/>
    </row>
    <row r="166" spans="1:9" s="8" customFormat="1" ht="33" customHeight="1" hidden="1" outlineLevel="1">
      <c r="A166" s="35" t="s">
        <v>27</v>
      </c>
      <c r="B166" s="35"/>
      <c r="C166" s="35"/>
      <c r="D166" s="35"/>
      <c r="E166" s="35"/>
      <c r="F166" s="35"/>
      <c r="G166" s="35"/>
      <c r="H166" s="21">
        <f>D168+D172</f>
        <v>15562.939435999997</v>
      </c>
      <c r="I166" s="7"/>
    </row>
    <row r="167" spans="1:8" ht="15.75" hidden="1" outlineLevel="1">
      <c r="A167" s="35" t="s">
        <v>20</v>
      </c>
      <c r="B167" s="35"/>
      <c r="C167" s="14"/>
      <c r="D167" s="14"/>
      <c r="E167" s="14"/>
      <c r="F167" s="14"/>
      <c r="G167" s="14"/>
      <c r="H167" s="23"/>
    </row>
    <row r="168" spans="1:8" ht="15.75" customHeight="1" hidden="1" outlineLevel="1">
      <c r="A168" s="37" t="s">
        <v>28</v>
      </c>
      <c r="B168" s="37"/>
      <c r="C168" s="37"/>
      <c r="D168" s="17">
        <f>D169+D170+D171</f>
        <v>13.267</v>
      </c>
      <c r="E168" s="7"/>
      <c r="F168" s="8"/>
      <c r="G168" s="8"/>
      <c r="H168" s="8"/>
    </row>
    <row r="169" spans="1:8" ht="15.75" customHeight="1" hidden="1" outlineLevel="1">
      <c r="A169" s="38" t="s">
        <v>29</v>
      </c>
      <c r="B169" s="38"/>
      <c r="C169" s="38"/>
      <c r="D169" s="17">
        <v>2.105</v>
      </c>
      <c r="E169" s="7"/>
      <c r="F169" s="8"/>
      <c r="G169" s="8"/>
      <c r="H169" s="8"/>
    </row>
    <row r="170" spans="1:8" ht="15.75" customHeight="1" hidden="1" outlineLevel="1">
      <c r="A170" s="38" t="s">
        <v>30</v>
      </c>
      <c r="B170" s="38"/>
      <c r="C170" s="38"/>
      <c r="D170" s="17">
        <v>7.452</v>
      </c>
      <c r="E170" s="7"/>
      <c r="F170" s="8"/>
      <c r="G170" s="8"/>
      <c r="H170" s="8"/>
    </row>
    <row r="171" spans="1:8" ht="15.75" customHeight="1" hidden="1" outlineLevel="1">
      <c r="A171" s="38" t="s">
        <v>31</v>
      </c>
      <c r="B171" s="38"/>
      <c r="C171" s="38"/>
      <c r="D171" s="17">
        <v>3.71</v>
      </c>
      <c r="E171" s="7"/>
      <c r="F171" s="8"/>
      <c r="G171" s="8"/>
      <c r="H171" s="8"/>
    </row>
    <row r="172" spans="1:8" ht="15.75" customHeight="1" hidden="1" outlineLevel="1">
      <c r="A172" s="37" t="s">
        <v>32</v>
      </c>
      <c r="B172" s="37"/>
      <c r="C172" s="37"/>
      <c r="D172" s="17">
        <f>D173+D174</f>
        <v>15549.672435999997</v>
      </c>
      <c r="E172" s="7"/>
      <c r="F172" s="8"/>
      <c r="G172" s="8"/>
      <c r="H172" s="8"/>
    </row>
    <row r="173" spans="1:8" ht="15.75" customHeight="1" hidden="1" outlineLevel="1">
      <c r="A173" s="38" t="s">
        <v>29</v>
      </c>
      <c r="B173" s="38"/>
      <c r="C173" s="38"/>
      <c r="D173" s="17">
        <v>5055.044423999999</v>
      </c>
      <c r="E173" s="7"/>
      <c r="F173" s="8"/>
      <c r="G173" s="8"/>
      <c r="H173" s="8"/>
    </row>
    <row r="174" spans="1:8" ht="15.75" customHeight="1" hidden="1" outlineLevel="1">
      <c r="A174" s="38" t="s">
        <v>31</v>
      </c>
      <c r="B174" s="38"/>
      <c r="C174" s="38"/>
      <c r="D174" s="17">
        <v>10494.628012</v>
      </c>
      <c r="E174" s="7"/>
      <c r="F174" s="8"/>
      <c r="G174" s="8"/>
      <c r="H174" s="8"/>
    </row>
    <row r="175" spans="1:8" ht="35.25" customHeight="1" hidden="1" outlineLevel="1">
      <c r="A175" s="35" t="s">
        <v>33</v>
      </c>
      <c r="B175" s="35"/>
      <c r="C175" s="35"/>
      <c r="D175" s="35"/>
      <c r="E175" s="35"/>
      <c r="F175" s="35"/>
      <c r="G175" s="35"/>
      <c r="H175" s="17">
        <v>497133.711</v>
      </c>
    </row>
    <row r="176" spans="1:8" ht="34.5" customHeight="1" hidden="1" outlineLevel="1">
      <c r="A176" s="35" t="s">
        <v>34</v>
      </c>
      <c r="B176" s="35"/>
      <c r="C176" s="35"/>
      <c r="D176" s="35"/>
      <c r="E176" s="35"/>
      <c r="F176" s="35"/>
      <c r="G176" s="35"/>
      <c r="H176" s="17">
        <v>24641.999</v>
      </c>
    </row>
    <row r="177" spans="1:8" ht="34.5" customHeight="1" hidden="1" outlineLevel="1">
      <c r="A177" s="35" t="s">
        <v>35</v>
      </c>
      <c r="B177" s="35"/>
      <c r="C177" s="35"/>
      <c r="D177" s="35"/>
      <c r="E177" s="35"/>
      <c r="F177" s="35"/>
      <c r="G177" s="35"/>
      <c r="H177" s="17">
        <f>E179+E180+E181+E182+E183</f>
        <v>163827.769436</v>
      </c>
    </row>
    <row r="178" spans="1:8" ht="15.75" hidden="1" outlineLevel="1">
      <c r="A178" s="35" t="s">
        <v>20</v>
      </c>
      <c r="B178" s="35"/>
      <c r="C178" s="14"/>
      <c r="D178" s="14"/>
      <c r="E178" s="14"/>
      <c r="F178" s="14"/>
      <c r="G178" s="14"/>
      <c r="H178" s="23"/>
    </row>
    <row r="179" spans="1:8" ht="15.75" customHeight="1" hidden="1" outlineLevel="1">
      <c r="A179" s="36" t="s">
        <v>36</v>
      </c>
      <c r="B179" s="36"/>
      <c r="C179" s="36"/>
      <c r="D179" s="36"/>
      <c r="E179" s="17">
        <v>15562.939435999997</v>
      </c>
      <c r="G179" s="8"/>
      <c r="H179" s="8"/>
    </row>
    <row r="180" spans="1:8" ht="15.75" customHeight="1" hidden="1" outlineLevel="1">
      <c r="A180" s="36" t="s">
        <v>37</v>
      </c>
      <c r="B180" s="36"/>
      <c r="C180" s="36"/>
      <c r="D180" s="36"/>
      <c r="E180" s="21">
        <v>119650.501</v>
      </c>
      <c r="G180" s="8"/>
      <c r="H180" s="8"/>
    </row>
    <row r="181" spans="1:8" ht="15.75" customHeight="1" hidden="1" outlineLevel="1">
      <c r="A181" s="36" t="s">
        <v>38</v>
      </c>
      <c r="B181" s="36"/>
      <c r="C181" s="36"/>
      <c r="D181" s="36"/>
      <c r="E181" s="21">
        <v>28614.328999999998</v>
      </c>
      <c r="G181" s="8"/>
      <c r="H181" s="8"/>
    </row>
    <row r="182" spans="1:8" ht="15.75" customHeight="1" hidden="1" outlineLevel="1">
      <c r="A182" s="36" t="s">
        <v>39</v>
      </c>
      <c r="B182" s="36"/>
      <c r="C182" s="36"/>
      <c r="D182" s="36"/>
      <c r="E182" s="22">
        <v>0</v>
      </c>
      <c r="G182" s="8"/>
      <c r="H182" s="8"/>
    </row>
    <row r="183" spans="1:9" s="8" customFormat="1" ht="15.75" customHeight="1" hidden="1" outlineLevel="1">
      <c r="A183" s="36" t="s">
        <v>40</v>
      </c>
      <c r="B183" s="36"/>
      <c r="C183" s="36"/>
      <c r="D183" s="36"/>
      <c r="E183" s="22">
        <v>0</v>
      </c>
      <c r="F183" s="7"/>
      <c r="I183" s="7"/>
    </row>
    <row r="184" spans="1:9" s="8" customFormat="1" ht="31.5" customHeight="1" hidden="1" outlineLevel="1">
      <c r="A184" s="35" t="s">
        <v>41</v>
      </c>
      <c r="B184" s="35"/>
      <c r="C184" s="35"/>
      <c r="D184" s="35"/>
      <c r="E184" s="35"/>
      <c r="F184" s="35"/>
      <c r="G184" s="35"/>
      <c r="H184" s="17">
        <v>176760</v>
      </c>
      <c r="I184" s="7"/>
    </row>
    <row r="185" spans="1:9" s="8" customFormat="1" ht="34.5" customHeight="1" hidden="1" outlineLevel="1">
      <c r="A185" s="35" t="s">
        <v>42</v>
      </c>
      <c r="B185" s="35"/>
      <c r="C185" s="35"/>
      <c r="D185" s="35"/>
      <c r="E185" s="35"/>
      <c r="F185" s="35"/>
      <c r="G185" s="35"/>
      <c r="H185" s="12">
        <v>0</v>
      </c>
      <c r="I185" s="7"/>
    </row>
    <row r="186" ht="15.75" hidden="1" outlineLevel="1"/>
    <row r="187" spans="1:9" s="8" customFormat="1" ht="15.75" hidden="1" outlineLevel="1">
      <c r="A187" s="43" t="s">
        <v>57</v>
      </c>
      <c r="B187" s="43"/>
      <c r="C187" s="43"/>
      <c r="D187" s="43"/>
      <c r="E187" s="43"/>
      <c r="F187" s="43"/>
      <c r="G187" s="43"/>
      <c r="H187" s="43"/>
      <c r="I187" s="7"/>
    </row>
    <row r="188" spans="1:9" s="8" customFormat="1" ht="40.5" customHeight="1" hidden="1" outlineLevel="1">
      <c r="A188" s="44" t="s">
        <v>11</v>
      </c>
      <c r="B188" s="44"/>
      <c r="C188" s="44"/>
      <c r="D188" s="44"/>
      <c r="E188" s="44"/>
      <c r="F188" s="44"/>
      <c r="G188" s="44"/>
      <c r="H188" s="12">
        <f>ROUND(H191+H192*H193,2)</f>
        <v>1834.66</v>
      </c>
      <c r="I188" s="7"/>
    </row>
    <row r="189" spans="1:9" s="8" customFormat="1" ht="15.75" hidden="1" outlineLevel="1">
      <c r="A189" s="7"/>
      <c r="B189" s="7"/>
      <c r="C189" s="13"/>
      <c r="D189" s="13"/>
      <c r="E189" s="13"/>
      <c r="F189" s="7"/>
      <c r="G189" s="4"/>
      <c r="H189" s="7"/>
      <c r="I189" s="7"/>
    </row>
    <row r="190" spans="1:9" s="8" customFormat="1" ht="33.75" customHeight="1" hidden="1" outlineLevel="1">
      <c r="A190" s="44" t="s">
        <v>12</v>
      </c>
      <c r="B190" s="44"/>
      <c r="C190" s="44"/>
      <c r="D190" s="44"/>
      <c r="E190" s="44"/>
      <c r="F190" s="44"/>
      <c r="G190" s="44"/>
      <c r="H190" s="44"/>
      <c r="I190" s="7"/>
    </row>
    <row r="191" spans="1:9" s="8" customFormat="1" ht="21.75" customHeight="1" hidden="1" outlineLevel="1">
      <c r="A191" s="39" t="s">
        <v>13</v>
      </c>
      <c r="B191" s="39"/>
      <c r="C191" s="39"/>
      <c r="D191" s="39"/>
      <c r="E191" s="39"/>
      <c r="F191" s="39"/>
      <c r="G191" s="39"/>
      <c r="H191" s="12">
        <v>986.21</v>
      </c>
      <c r="I191" s="7"/>
    </row>
    <row r="192" spans="1:9" s="8" customFormat="1" ht="25.5" customHeight="1" hidden="1" outlineLevel="1">
      <c r="A192" s="39" t="s">
        <v>14</v>
      </c>
      <c r="B192" s="39"/>
      <c r="C192" s="39"/>
      <c r="D192" s="39"/>
      <c r="E192" s="39"/>
      <c r="F192" s="39"/>
      <c r="G192" s="39"/>
      <c r="H192" s="12">
        <v>620866.89</v>
      </c>
      <c r="I192" s="7"/>
    </row>
    <row r="193" spans="1:12" s="8" customFormat="1" ht="35.25" customHeight="1" hidden="1" outlineLevel="1">
      <c r="A193" s="39" t="s">
        <v>15</v>
      </c>
      <c r="B193" s="39"/>
      <c r="C193" s="39"/>
      <c r="D193" s="39"/>
      <c r="E193" s="39"/>
      <c r="F193" s="39"/>
      <c r="G193" s="39"/>
      <c r="H193" s="15">
        <f>(H194+H195-(H196+H203))/(H213+H214-(H215+H222))</f>
        <v>0.0013665602075324359</v>
      </c>
      <c r="I193" s="7"/>
      <c r="K193" s="20"/>
      <c r="L193" s="20"/>
    </row>
    <row r="194" spans="1:12" s="8" customFormat="1" ht="24.75" customHeight="1" hidden="1" outlineLevel="1">
      <c r="A194" s="39" t="s">
        <v>16</v>
      </c>
      <c r="B194" s="39"/>
      <c r="C194" s="39"/>
      <c r="D194" s="39"/>
      <c r="E194" s="39"/>
      <c r="F194" s="39"/>
      <c r="G194" s="39"/>
      <c r="H194" s="17">
        <v>855.393</v>
      </c>
      <c r="I194" s="7"/>
      <c r="K194" s="20"/>
      <c r="L194" s="20"/>
    </row>
    <row r="195" spans="1:9" s="8" customFormat="1" ht="35.25" customHeight="1" hidden="1" outlineLevel="1">
      <c r="A195" s="39" t="s">
        <v>17</v>
      </c>
      <c r="B195" s="39"/>
      <c r="C195" s="39"/>
      <c r="D195" s="39"/>
      <c r="E195" s="39"/>
      <c r="F195" s="39"/>
      <c r="G195" s="39"/>
      <c r="H195" s="17">
        <v>39.53</v>
      </c>
      <c r="I195" s="7"/>
    </row>
    <row r="196" spans="1:9" s="8" customFormat="1" ht="36.75" customHeight="1" hidden="1" outlineLevel="1">
      <c r="A196" s="39" t="s">
        <v>18</v>
      </c>
      <c r="B196" s="39"/>
      <c r="C196" s="39"/>
      <c r="D196" s="39"/>
      <c r="E196" s="39"/>
      <c r="F196" s="39"/>
      <c r="G196" s="39"/>
      <c r="H196" s="17">
        <f>E198+E199+E200+E201+E202</f>
        <v>315.2268077543223</v>
      </c>
      <c r="I196" s="7"/>
    </row>
    <row r="197" spans="1:9" s="8" customFormat="1" ht="15.75" hidden="1" outlineLevel="1">
      <c r="A197" s="39" t="s">
        <v>20</v>
      </c>
      <c r="B197" s="39"/>
      <c r="C197" s="14"/>
      <c r="D197" s="14"/>
      <c r="E197" s="14"/>
      <c r="F197" s="14"/>
      <c r="G197" s="14"/>
      <c r="H197" s="19"/>
      <c r="I197" s="7"/>
    </row>
    <row r="198" spans="1:9" s="8" customFormat="1" ht="15.75" customHeight="1" hidden="1" outlineLevel="1">
      <c r="A198" s="36" t="s">
        <v>21</v>
      </c>
      <c r="B198" s="36"/>
      <c r="C198" s="36"/>
      <c r="D198" s="36"/>
      <c r="E198" s="17">
        <v>34.126818654322356</v>
      </c>
      <c r="F198" s="7"/>
      <c r="I198" s="7"/>
    </row>
    <row r="199" spans="1:8" ht="15.75" customHeight="1" hidden="1" outlineLevel="1">
      <c r="A199" s="36" t="s">
        <v>22</v>
      </c>
      <c r="B199" s="36"/>
      <c r="C199" s="36"/>
      <c r="D199" s="36"/>
      <c r="E199" s="21">
        <v>237.44346899999996</v>
      </c>
      <c r="G199" s="8"/>
      <c r="H199" s="8"/>
    </row>
    <row r="200" spans="1:8" ht="15.75" customHeight="1" hidden="1" outlineLevel="1">
      <c r="A200" s="36" t="s">
        <v>23</v>
      </c>
      <c r="B200" s="36"/>
      <c r="C200" s="36"/>
      <c r="D200" s="36"/>
      <c r="E200" s="21">
        <v>43.656520099999994</v>
      </c>
      <c r="G200" s="8"/>
      <c r="H200" s="8"/>
    </row>
    <row r="201" spans="1:8" ht="15.75" customHeight="1" hidden="1" outlineLevel="1">
      <c r="A201" s="36" t="s">
        <v>24</v>
      </c>
      <c r="B201" s="36"/>
      <c r="C201" s="36"/>
      <c r="D201" s="36"/>
      <c r="E201" s="22">
        <v>0</v>
      </c>
      <c r="G201" s="8"/>
      <c r="H201" s="8"/>
    </row>
    <row r="202" spans="1:8" ht="15.75" customHeight="1" hidden="1" outlineLevel="1">
      <c r="A202" s="36" t="s">
        <v>25</v>
      </c>
      <c r="B202" s="36"/>
      <c r="C202" s="36"/>
      <c r="D202" s="36"/>
      <c r="E202" s="22">
        <v>0</v>
      </c>
      <c r="G202" s="8"/>
      <c r="H202" s="8"/>
    </row>
    <row r="203" spans="1:8" ht="24" customHeight="1" hidden="1" outlineLevel="1">
      <c r="A203" s="35" t="s">
        <v>26</v>
      </c>
      <c r="B203" s="35"/>
      <c r="C203" s="35"/>
      <c r="D203" s="35"/>
      <c r="E203" s="35"/>
      <c r="F203" s="35"/>
      <c r="G203" s="35"/>
      <c r="H203" s="17">
        <v>278.29</v>
      </c>
    </row>
    <row r="204" spans="1:8" ht="33" customHeight="1" hidden="1" outlineLevel="1">
      <c r="A204" s="35" t="s">
        <v>27</v>
      </c>
      <c r="B204" s="35"/>
      <c r="C204" s="35"/>
      <c r="D204" s="35"/>
      <c r="E204" s="35"/>
      <c r="F204" s="35"/>
      <c r="G204" s="35"/>
      <c r="H204" s="21">
        <f>D206+D210</f>
        <v>13471.422909</v>
      </c>
    </row>
    <row r="205" spans="1:8" ht="15.75" hidden="1" outlineLevel="1">
      <c r="A205" s="35" t="s">
        <v>20</v>
      </c>
      <c r="B205" s="35"/>
      <c r="C205" s="14"/>
      <c r="D205" s="14"/>
      <c r="E205" s="14"/>
      <c r="F205" s="14"/>
      <c r="G205" s="14"/>
      <c r="H205" s="23"/>
    </row>
    <row r="206" spans="1:8" ht="15.75" customHeight="1" hidden="1" outlineLevel="1">
      <c r="A206" s="37" t="s">
        <v>28</v>
      </c>
      <c r="B206" s="37"/>
      <c r="C206" s="37"/>
      <c r="D206" s="17">
        <f>D207+D208+D209</f>
        <v>17.198999999999998</v>
      </c>
      <c r="E206" s="7"/>
      <c r="F206" s="8"/>
      <c r="G206" s="8"/>
      <c r="H206" s="8"/>
    </row>
    <row r="207" spans="1:8" ht="15.75" customHeight="1" hidden="1" outlineLevel="1">
      <c r="A207" s="38" t="s">
        <v>29</v>
      </c>
      <c r="B207" s="38"/>
      <c r="C207" s="38"/>
      <c r="D207" s="17">
        <v>4.789</v>
      </c>
      <c r="E207" s="7"/>
      <c r="F207" s="8"/>
      <c r="G207" s="8"/>
      <c r="H207" s="8"/>
    </row>
    <row r="208" spans="1:8" ht="15.75" customHeight="1" hidden="1" outlineLevel="1">
      <c r="A208" s="38" t="s">
        <v>30</v>
      </c>
      <c r="B208" s="38"/>
      <c r="C208" s="38"/>
      <c r="D208" s="17">
        <v>7.770999999999999</v>
      </c>
      <c r="E208" s="7"/>
      <c r="F208" s="8"/>
      <c r="G208" s="8"/>
      <c r="H208" s="8"/>
    </row>
    <row r="209" spans="1:8" ht="15.75" customHeight="1" hidden="1" outlineLevel="1">
      <c r="A209" s="38" t="s">
        <v>31</v>
      </c>
      <c r="B209" s="38"/>
      <c r="C209" s="38"/>
      <c r="D209" s="17">
        <v>4.639</v>
      </c>
      <c r="E209" s="7"/>
      <c r="F209" s="8"/>
      <c r="G209" s="8"/>
      <c r="H209" s="8"/>
    </row>
    <row r="210" spans="1:8" ht="15.75" customHeight="1" hidden="1" outlineLevel="1">
      <c r="A210" s="37" t="s">
        <v>32</v>
      </c>
      <c r="B210" s="37"/>
      <c r="C210" s="37"/>
      <c r="D210" s="17">
        <f>D211+D212</f>
        <v>13454.223909</v>
      </c>
      <c r="E210" s="7"/>
      <c r="F210" s="8"/>
      <c r="G210" s="8"/>
      <c r="H210" s="8"/>
    </row>
    <row r="211" spans="1:8" ht="15.75" customHeight="1" hidden="1" outlineLevel="1">
      <c r="A211" s="38" t="s">
        <v>29</v>
      </c>
      <c r="B211" s="38"/>
      <c r="C211" s="38"/>
      <c r="D211" s="17">
        <v>4374.998792999999</v>
      </c>
      <c r="E211" s="7"/>
      <c r="F211" s="8"/>
      <c r="G211" s="8"/>
      <c r="H211" s="8"/>
    </row>
    <row r="212" spans="1:8" ht="15.75" customHeight="1" hidden="1" outlineLevel="1">
      <c r="A212" s="38" t="s">
        <v>31</v>
      </c>
      <c r="B212" s="38"/>
      <c r="C212" s="38"/>
      <c r="D212" s="17">
        <v>9079.225116000001</v>
      </c>
      <c r="E212" s="7"/>
      <c r="F212" s="8"/>
      <c r="G212" s="8"/>
      <c r="H212" s="8"/>
    </row>
    <row r="213" spans="1:8" ht="35.25" customHeight="1" hidden="1" outlineLevel="1">
      <c r="A213" s="35" t="s">
        <v>33</v>
      </c>
      <c r="B213" s="35"/>
      <c r="C213" s="35"/>
      <c r="D213" s="35"/>
      <c r="E213" s="35"/>
      <c r="F213" s="35"/>
      <c r="G213" s="35"/>
      <c r="H213" s="17">
        <v>523430.025</v>
      </c>
    </row>
    <row r="214" spans="1:8" ht="34.5" customHeight="1" hidden="1" outlineLevel="1">
      <c r="A214" s="35" t="s">
        <v>34</v>
      </c>
      <c r="B214" s="35"/>
      <c r="C214" s="35"/>
      <c r="D214" s="35"/>
      <c r="E214" s="35"/>
      <c r="F214" s="35"/>
      <c r="G214" s="35"/>
      <c r="H214" s="17">
        <v>29277.274</v>
      </c>
    </row>
    <row r="215" spans="1:9" s="8" customFormat="1" ht="34.5" customHeight="1" hidden="1" outlineLevel="1">
      <c r="A215" s="35" t="s">
        <v>35</v>
      </c>
      <c r="B215" s="35"/>
      <c r="C215" s="35"/>
      <c r="D215" s="35"/>
      <c r="E215" s="35"/>
      <c r="F215" s="35"/>
      <c r="G215" s="35"/>
      <c r="H215" s="17">
        <f>E217+E218+E219+E220+E221</f>
        <v>175609.00190899998</v>
      </c>
      <c r="I215" s="7"/>
    </row>
    <row r="216" spans="1:9" s="8" customFormat="1" ht="15.75" hidden="1" outlineLevel="1">
      <c r="A216" s="35" t="s">
        <v>20</v>
      </c>
      <c r="B216" s="35"/>
      <c r="C216" s="14"/>
      <c r="D216" s="14"/>
      <c r="E216" s="14"/>
      <c r="F216" s="14"/>
      <c r="G216" s="14"/>
      <c r="H216" s="23"/>
      <c r="I216" s="7"/>
    </row>
    <row r="217" spans="1:9" s="8" customFormat="1" ht="15.75" customHeight="1" hidden="1" outlineLevel="1">
      <c r="A217" s="36" t="s">
        <v>36</v>
      </c>
      <c r="B217" s="36"/>
      <c r="C217" s="36"/>
      <c r="D217" s="36"/>
      <c r="E217" s="17">
        <v>13471.422909</v>
      </c>
      <c r="F217" s="7"/>
      <c r="I217" s="7"/>
    </row>
    <row r="218" spans="1:9" s="8" customFormat="1" ht="15.75" customHeight="1" hidden="1" outlineLevel="1">
      <c r="A218" s="36" t="s">
        <v>37</v>
      </c>
      <c r="B218" s="36"/>
      <c r="C218" s="36"/>
      <c r="D218" s="36"/>
      <c r="E218" s="21">
        <v>131630.20899999997</v>
      </c>
      <c r="F218" s="7"/>
      <c r="I218" s="7"/>
    </row>
    <row r="219" spans="1:9" s="8" customFormat="1" ht="15.75" customHeight="1" hidden="1" outlineLevel="1">
      <c r="A219" s="36" t="s">
        <v>38</v>
      </c>
      <c r="B219" s="36"/>
      <c r="C219" s="36"/>
      <c r="D219" s="36"/>
      <c r="E219" s="21">
        <v>30507.370000000003</v>
      </c>
      <c r="F219" s="7"/>
      <c r="I219" s="7"/>
    </row>
    <row r="220" spans="1:9" s="8" customFormat="1" ht="15.75" customHeight="1" hidden="1" outlineLevel="1">
      <c r="A220" s="36" t="s">
        <v>39</v>
      </c>
      <c r="B220" s="36"/>
      <c r="C220" s="36"/>
      <c r="D220" s="36"/>
      <c r="E220" s="22">
        <v>0</v>
      </c>
      <c r="F220" s="7"/>
      <c r="I220" s="7"/>
    </row>
    <row r="221" spans="1:9" s="8" customFormat="1" ht="15.75" customHeight="1" hidden="1" outlineLevel="1">
      <c r="A221" s="36" t="s">
        <v>40</v>
      </c>
      <c r="B221" s="36"/>
      <c r="C221" s="36"/>
      <c r="D221" s="36"/>
      <c r="E221" s="22">
        <v>0</v>
      </c>
      <c r="F221" s="7"/>
      <c r="I221" s="7"/>
    </row>
    <row r="222" spans="1:9" s="8" customFormat="1" ht="31.5" customHeight="1" hidden="1" outlineLevel="1">
      <c r="A222" s="35" t="s">
        <v>41</v>
      </c>
      <c r="B222" s="35"/>
      <c r="C222" s="35"/>
      <c r="D222" s="35"/>
      <c r="E222" s="35"/>
      <c r="F222" s="35"/>
      <c r="G222" s="35"/>
      <c r="H222" s="17">
        <v>156540</v>
      </c>
      <c r="I222" s="7"/>
    </row>
    <row r="223" spans="1:9" s="8" customFormat="1" ht="34.5" customHeight="1" hidden="1" outlineLevel="1">
      <c r="A223" s="35" t="s">
        <v>42</v>
      </c>
      <c r="B223" s="35"/>
      <c r="C223" s="35"/>
      <c r="D223" s="35"/>
      <c r="E223" s="35"/>
      <c r="F223" s="35"/>
      <c r="G223" s="35"/>
      <c r="H223" s="12">
        <v>0</v>
      </c>
      <c r="I223" s="7"/>
    </row>
    <row r="224" ht="15.75" hidden="1" outlineLevel="1"/>
    <row r="225" spans="1:9" s="8" customFormat="1" ht="15.75" hidden="1" outlineLevel="1">
      <c r="A225" s="43" t="s">
        <v>58</v>
      </c>
      <c r="B225" s="43"/>
      <c r="C225" s="43"/>
      <c r="D225" s="43"/>
      <c r="E225" s="43"/>
      <c r="F225" s="43"/>
      <c r="G225" s="43"/>
      <c r="H225" s="43"/>
      <c r="I225" s="7"/>
    </row>
    <row r="226" spans="1:9" s="8" customFormat="1" ht="40.5" customHeight="1" hidden="1" outlineLevel="1">
      <c r="A226" s="44" t="s">
        <v>11</v>
      </c>
      <c r="B226" s="44"/>
      <c r="C226" s="44"/>
      <c r="D226" s="44"/>
      <c r="E226" s="44"/>
      <c r="F226" s="44"/>
      <c r="G226" s="44"/>
      <c r="H226" s="12">
        <f>ROUND(H229+H230*H231,2)</f>
        <v>1983.27</v>
      </c>
      <c r="I226" s="7"/>
    </row>
    <row r="227" spans="1:9" s="8" customFormat="1" ht="15.75" hidden="1" outlineLevel="1">
      <c r="A227" s="7"/>
      <c r="B227" s="7"/>
      <c r="C227" s="13"/>
      <c r="D227" s="13"/>
      <c r="E227" s="13"/>
      <c r="F227" s="7"/>
      <c r="G227" s="4"/>
      <c r="H227" s="7"/>
      <c r="I227" s="7"/>
    </row>
    <row r="228" spans="1:9" s="8" customFormat="1" ht="33.75" customHeight="1" hidden="1" outlineLevel="1">
      <c r="A228" s="44" t="s">
        <v>12</v>
      </c>
      <c r="B228" s="44"/>
      <c r="C228" s="44"/>
      <c r="D228" s="44"/>
      <c r="E228" s="44"/>
      <c r="F228" s="44"/>
      <c r="G228" s="44"/>
      <c r="H228" s="44"/>
      <c r="I228" s="7"/>
    </row>
    <row r="229" spans="1:9" s="8" customFormat="1" ht="21.75" customHeight="1" hidden="1" outlineLevel="1">
      <c r="A229" s="39" t="s">
        <v>13</v>
      </c>
      <c r="B229" s="39"/>
      <c r="C229" s="39"/>
      <c r="D229" s="39"/>
      <c r="E229" s="39"/>
      <c r="F229" s="39"/>
      <c r="G229" s="39"/>
      <c r="H229" s="12">
        <v>994.25</v>
      </c>
      <c r="I229" s="7"/>
    </row>
    <row r="230" spans="1:9" s="8" customFormat="1" ht="25.5" customHeight="1" hidden="1" outlineLevel="1">
      <c r="A230" s="39" t="s">
        <v>14</v>
      </c>
      <c r="B230" s="39"/>
      <c r="C230" s="39"/>
      <c r="D230" s="39"/>
      <c r="E230" s="39"/>
      <c r="F230" s="39"/>
      <c r="G230" s="39"/>
      <c r="H230" s="12">
        <v>678107.11</v>
      </c>
      <c r="I230" s="7"/>
    </row>
    <row r="231" spans="1:12" s="8" customFormat="1" ht="35.25" customHeight="1" hidden="1" outlineLevel="1">
      <c r="A231" s="39" t="s">
        <v>15</v>
      </c>
      <c r="B231" s="39"/>
      <c r="C231" s="39"/>
      <c r="D231" s="39"/>
      <c r="E231" s="39"/>
      <c r="F231" s="39"/>
      <c r="G231" s="39"/>
      <c r="H231" s="15">
        <f>(H232+H233-(H234+H241))/(H251+H252-(H253+H260))</f>
        <v>0.0014585029859235622</v>
      </c>
      <c r="I231" s="7"/>
      <c r="K231" s="20"/>
      <c r="L231" s="20"/>
    </row>
    <row r="232" spans="1:12" s="8" customFormat="1" ht="24.75" customHeight="1" hidden="1" outlineLevel="1">
      <c r="A232" s="39" t="s">
        <v>16</v>
      </c>
      <c r="B232" s="39"/>
      <c r="C232" s="39"/>
      <c r="D232" s="39"/>
      <c r="E232" s="39"/>
      <c r="F232" s="39"/>
      <c r="G232" s="39"/>
      <c r="H232" s="17">
        <v>760.18</v>
      </c>
      <c r="I232" s="7"/>
      <c r="K232" s="20"/>
      <c r="L232" s="20"/>
    </row>
    <row r="233" spans="1:9" s="8" customFormat="1" ht="35.25" customHeight="1" hidden="1" outlineLevel="1">
      <c r="A233" s="39" t="s">
        <v>17</v>
      </c>
      <c r="B233" s="39"/>
      <c r="C233" s="39"/>
      <c r="D233" s="39"/>
      <c r="E233" s="39"/>
      <c r="F233" s="39"/>
      <c r="G233" s="39"/>
      <c r="H233" s="17">
        <v>26.969</v>
      </c>
      <c r="I233" s="7"/>
    </row>
    <row r="234" spans="1:9" s="8" customFormat="1" ht="36.75" customHeight="1" hidden="1" outlineLevel="1">
      <c r="A234" s="39" t="s">
        <v>18</v>
      </c>
      <c r="B234" s="39"/>
      <c r="C234" s="39"/>
      <c r="D234" s="39"/>
      <c r="E234" s="39"/>
      <c r="F234" s="39"/>
      <c r="G234" s="39"/>
      <c r="H234" s="17">
        <f>E236+E237+E238+E239+E240</f>
        <v>273.1632852383638</v>
      </c>
      <c r="I234" s="7"/>
    </row>
    <row r="235" spans="1:9" s="8" customFormat="1" ht="15.75" hidden="1" outlineLevel="1">
      <c r="A235" s="39" t="s">
        <v>20</v>
      </c>
      <c r="B235" s="39"/>
      <c r="C235" s="14"/>
      <c r="D235" s="14"/>
      <c r="E235" s="14"/>
      <c r="F235" s="14"/>
      <c r="G235" s="14"/>
      <c r="H235" s="19"/>
      <c r="I235" s="7"/>
    </row>
    <row r="236" spans="1:9" s="8" customFormat="1" ht="15.75" customHeight="1" hidden="1" outlineLevel="1">
      <c r="A236" s="36" t="s">
        <v>21</v>
      </c>
      <c r="B236" s="36"/>
      <c r="C236" s="36"/>
      <c r="D236" s="36"/>
      <c r="E236" s="17">
        <v>28.006292638363778</v>
      </c>
      <c r="F236" s="7"/>
      <c r="I236" s="7"/>
    </row>
    <row r="237" spans="1:9" s="8" customFormat="1" ht="15.75" customHeight="1" hidden="1" outlineLevel="1">
      <c r="A237" s="36" t="s">
        <v>22</v>
      </c>
      <c r="B237" s="36"/>
      <c r="C237" s="36"/>
      <c r="D237" s="36"/>
      <c r="E237" s="21">
        <v>207.14798490000004</v>
      </c>
      <c r="F237" s="7"/>
      <c r="I237" s="7"/>
    </row>
    <row r="238" spans="1:9" s="8" customFormat="1" ht="15.75" customHeight="1" hidden="1" outlineLevel="1">
      <c r="A238" s="36" t="s">
        <v>23</v>
      </c>
      <c r="B238" s="36"/>
      <c r="C238" s="36"/>
      <c r="D238" s="36"/>
      <c r="E238" s="21">
        <v>38.009007700000005</v>
      </c>
      <c r="F238" s="7"/>
      <c r="I238" s="7"/>
    </row>
    <row r="239" spans="1:9" s="8" customFormat="1" ht="15.75" customHeight="1" hidden="1" outlineLevel="1">
      <c r="A239" s="36" t="s">
        <v>24</v>
      </c>
      <c r="B239" s="36"/>
      <c r="C239" s="36"/>
      <c r="D239" s="36"/>
      <c r="E239" s="22">
        <v>0</v>
      </c>
      <c r="F239" s="7"/>
      <c r="I239" s="7"/>
    </row>
    <row r="240" spans="1:9" s="8" customFormat="1" ht="15.75" customHeight="1" hidden="1" outlineLevel="1">
      <c r="A240" s="36" t="s">
        <v>25</v>
      </c>
      <c r="B240" s="36"/>
      <c r="C240" s="36"/>
      <c r="D240" s="36"/>
      <c r="E240" s="22">
        <v>0</v>
      </c>
      <c r="F240" s="7"/>
      <c r="I240" s="7"/>
    </row>
    <row r="241" spans="1:9" s="8" customFormat="1" ht="24" customHeight="1" hidden="1" outlineLevel="1">
      <c r="A241" s="35" t="s">
        <v>26</v>
      </c>
      <c r="B241" s="35"/>
      <c r="C241" s="35"/>
      <c r="D241" s="35"/>
      <c r="E241" s="35"/>
      <c r="F241" s="35"/>
      <c r="G241" s="35"/>
      <c r="H241" s="17">
        <v>272.82</v>
      </c>
      <c r="I241" s="7"/>
    </row>
    <row r="242" spans="1:9" s="8" customFormat="1" ht="33" customHeight="1" hidden="1" outlineLevel="1">
      <c r="A242" s="35" t="s">
        <v>27</v>
      </c>
      <c r="B242" s="35"/>
      <c r="C242" s="35"/>
      <c r="D242" s="35"/>
      <c r="E242" s="35"/>
      <c r="F242" s="35"/>
      <c r="G242" s="35"/>
      <c r="H242" s="21">
        <f>D244+D248</f>
        <v>11382.312038000002</v>
      </c>
      <c r="I242" s="7"/>
    </row>
    <row r="243" spans="1:9" s="8" customFormat="1" ht="15.75" hidden="1" outlineLevel="1">
      <c r="A243" s="35" t="s">
        <v>20</v>
      </c>
      <c r="B243" s="35"/>
      <c r="C243" s="14"/>
      <c r="D243" s="14"/>
      <c r="E243" s="14"/>
      <c r="F243" s="14"/>
      <c r="G243" s="14"/>
      <c r="H243" s="23"/>
      <c r="I243" s="7"/>
    </row>
    <row r="244" spans="1:9" s="8" customFormat="1" ht="15.75" customHeight="1" hidden="1" outlineLevel="1">
      <c r="A244" s="37" t="s">
        <v>28</v>
      </c>
      <c r="B244" s="37"/>
      <c r="C244" s="37"/>
      <c r="D244" s="17">
        <f>D245+D246+D247</f>
        <v>12.388</v>
      </c>
      <c r="E244" s="7"/>
      <c r="I244" s="7"/>
    </row>
    <row r="245" spans="1:9" s="8" customFormat="1" ht="15.75" customHeight="1" hidden="1" outlineLevel="1">
      <c r="A245" s="38" t="s">
        <v>29</v>
      </c>
      <c r="B245" s="38"/>
      <c r="C245" s="38"/>
      <c r="D245" s="17">
        <v>2.346</v>
      </c>
      <c r="E245" s="7"/>
      <c r="I245" s="7"/>
    </row>
    <row r="246" spans="1:9" s="8" customFormat="1" ht="15.75" customHeight="1" hidden="1" outlineLevel="1">
      <c r="A246" s="38" t="s">
        <v>30</v>
      </c>
      <c r="B246" s="38"/>
      <c r="C246" s="38"/>
      <c r="D246" s="17">
        <v>6.884</v>
      </c>
      <c r="E246" s="7"/>
      <c r="I246" s="7"/>
    </row>
    <row r="247" spans="1:8" ht="15.75" customHeight="1" hidden="1" outlineLevel="1">
      <c r="A247" s="38" t="s">
        <v>31</v>
      </c>
      <c r="B247" s="38"/>
      <c r="C247" s="38"/>
      <c r="D247" s="17">
        <v>3.158</v>
      </c>
      <c r="E247" s="7"/>
      <c r="F247" s="8"/>
      <c r="G247" s="8"/>
      <c r="H247" s="8"/>
    </row>
    <row r="248" spans="1:8" ht="15.75" customHeight="1" hidden="1" outlineLevel="1">
      <c r="A248" s="37" t="s">
        <v>32</v>
      </c>
      <c r="B248" s="37"/>
      <c r="C248" s="37"/>
      <c r="D248" s="17">
        <f>D249+D250</f>
        <v>11369.924038000001</v>
      </c>
      <c r="E248" s="7"/>
      <c r="F248" s="8"/>
      <c r="G248" s="8"/>
      <c r="H248" s="8"/>
    </row>
    <row r="249" spans="1:8" ht="15.75" customHeight="1" hidden="1" outlineLevel="1">
      <c r="A249" s="38" t="s">
        <v>29</v>
      </c>
      <c r="B249" s="38"/>
      <c r="C249" s="38"/>
      <c r="D249" s="17">
        <v>3629.9892699999987</v>
      </c>
      <c r="E249" s="7"/>
      <c r="F249" s="8"/>
      <c r="G249" s="8"/>
      <c r="H249" s="8"/>
    </row>
    <row r="250" spans="1:8" ht="15.75" customHeight="1" hidden="1" outlineLevel="1">
      <c r="A250" s="38" t="s">
        <v>31</v>
      </c>
      <c r="B250" s="38"/>
      <c r="C250" s="38"/>
      <c r="D250" s="17">
        <v>7739.934768000002</v>
      </c>
      <c r="E250" s="7"/>
      <c r="F250" s="8"/>
      <c r="G250" s="8"/>
      <c r="H250" s="8"/>
    </row>
    <row r="251" spans="1:8" ht="35.25" customHeight="1" hidden="1" outlineLevel="1">
      <c r="A251" s="35" t="s">
        <v>33</v>
      </c>
      <c r="B251" s="35"/>
      <c r="C251" s="35"/>
      <c r="D251" s="35"/>
      <c r="E251" s="35"/>
      <c r="F251" s="35"/>
      <c r="G251" s="35"/>
      <c r="H251" s="17">
        <v>459946.653</v>
      </c>
    </row>
    <row r="252" spans="1:8" ht="34.5" customHeight="1" hidden="1" outlineLevel="1">
      <c r="A252" s="35" t="s">
        <v>34</v>
      </c>
      <c r="B252" s="35"/>
      <c r="C252" s="35"/>
      <c r="D252" s="35"/>
      <c r="E252" s="35"/>
      <c r="F252" s="35"/>
      <c r="G252" s="35"/>
      <c r="H252" s="17">
        <v>18968.361</v>
      </c>
    </row>
    <row r="253" spans="1:8" ht="34.5" customHeight="1" hidden="1" outlineLevel="1">
      <c r="A253" s="35" t="s">
        <v>35</v>
      </c>
      <c r="B253" s="35"/>
      <c r="C253" s="35"/>
      <c r="D253" s="35"/>
      <c r="E253" s="35"/>
      <c r="F253" s="35"/>
      <c r="G253" s="35"/>
      <c r="H253" s="17">
        <f>E255+E256+E257+E258+E259</f>
        <v>160103.47403800001</v>
      </c>
    </row>
    <row r="254" spans="1:8" ht="15.75" hidden="1" outlineLevel="1">
      <c r="A254" s="35" t="s">
        <v>20</v>
      </c>
      <c r="B254" s="35"/>
      <c r="C254" s="14"/>
      <c r="D254" s="14"/>
      <c r="E254" s="14"/>
      <c r="F254" s="14"/>
      <c r="G254" s="14"/>
      <c r="H254" s="23"/>
    </row>
    <row r="255" spans="1:8" ht="15.75" customHeight="1" hidden="1" outlineLevel="1">
      <c r="A255" s="36" t="s">
        <v>36</v>
      </c>
      <c r="B255" s="36"/>
      <c r="C255" s="36"/>
      <c r="D255" s="36"/>
      <c r="E255" s="17">
        <v>11382.312038000002</v>
      </c>
      <c r="G255" s="8"/>
      <c r="H255" s="8"/>
    </row>
    <row r="256" spans="1:8" ht="15.75" customHeight="1" hidden="1" outlineLevel="1">
      <c r="A256" s="36" t="s">
        <v>37</v>
      </c>
      <c r="B256" s="36"/>
      <c r="C256" s="36"/>
      <c r="D256" s="36"/>
      <c r="E256" s="21">
        <v>122501.38000000002</v>
      </c>
      <c r="G256" s="8"/>
      <c r="H256" s="8"/>
    </row>
    <row r="257" spans="1:8" ht="15.75" customHeight="1" hidden="1" outlineLevel="1">
      <c r="A257" s="36" t="s">
        <v>38</v>
      </c>
      <c r="B257" s="36"/>
      <c r="C257" s="36"/>
      <c r="D257" s="36"/>
      <c r="E257" s="21">
        <v>26219.782000000003</v>
      </c>
      <c r="G257" s="8"/>
      <c r="H257" s="8"/>
    </row>
    <row r="258" spans="1:8" ht="15.75" customHeight="1" hidden="1" outlineLevel="1">
      <c r="A258" s="36" t="s">
        <v>39</v>
      </c>
      <c r="B258" s="36"/>
      <c r="C258" s="36"/>
      <c r="D258" s="36"/>
      <c r="E258" s="22">
        <v>0</v>
      </c>
      <c r="G258" s="8"/>
      <c r="H258" s="8"/>
    </row>
    <row r="259" spans="1:8" ht="15.75" customHeight="1" hidden="1" outlineLevel="1">
      <c r="A259" s="36" t="s">
        <v>40</v>
      </c>
      <c r="B259" s="36"/>
      <c r="C259" s="36"/>
      <c r="D259" s="36"/>
      <c r="E259" s="22">
        <v>0</v>
      </c>
      <c r="G259" s="8"/>
      <c r="H259" s="8"/>
    </row>
    <row r="260" spans="1:8" ht="31.5" customHeight="1" hidden="1" outlineLevel="1">
      <c r="A260" s="35" t="s">
        <v>41</v>
      </c>
      <c r="B260" s="35"/>
      <c r="C260" s="35"/>
      <c r="D260" s="35"/>
      <c r="E260" s="35"/>
      <c r="F260" s="35"/>
      <c r="G260" s="35"/>
      <c r="H260" s="17">
        <v>153460</v>
      </c>
    </row>
    <row r="261" spans="1:8" ht="34.5" customHeight="1" hidden="1" outlineLevel="1">
      <c r="A261" s="35" t="s">
        <v>42</v>
      </c>
      <c r="B261" s="35"/>
      <c r="C261" s="35"/>
      <c r="D261" s="35"/>
      <c r="E261" s="35"/>
      <c r="F261" s="35"/>
      <c r="G261" s="35"/>
      <c r="H261" s="12">
        <v>0</v>
      </c>
    </row>
    <row r="262" ht="15.75" hidden="1" outlineLevel="1"/>
    <row r="263" spans="1:9" s="8" customFormat="1" ht="15.75" hidden="1" outlineLevel="1">
      <c r="A263" s="43" t="s">
        <v>59</v>
      </c>
      <c r="B263" s="43"/>
      <c r="C263" s="43"/>
      <c r="D263" s="43"/>
      <c r="E263" s="43"/>
      <c r="F263" s="43"/>
      <c r="G263" s="43"/>
      <c r="H263" s="43"/>
      <c r="I263" s="7"/>
    </row>
    <row r="264" spans="1:9" s="8" customFormat="1" ht="40.5" customHeight="1" hidden="1" outlineLevel="1">
      <c r="A264" s="44" t="s">
        <v>11</v>
      </c>
      <c r="B264" s="44"/>
      <c r="C264" s="44"/>
      <c r="D264" s="44"/>
      <c r="E264" s="44"/>
      <c r="F264" s="44"/>
      <c r="G264" s="44"/>
      <c r="H264" s="12">
        <f>ROUND(H267+H268*H269,2)</f>
        <v>1909.11</v>
      </c>
      <c r="I264" s="7"/>
    </row>
    <row r="265" spans="1:9" s="8" customFormat="1" ht="15.75" hidden="1" outlineLevel="1">
      <c r="A265" s="7"/>
      <c r="B265" s="7"/>
      <c r="C265" s="13"/>
      <c r="D265" s="13"/>
      <c r="E265" s="13"/>
      <c r="F265" s="7"/>
      <c r="G265" s="4"/>
      <c r="H265" s="7"/>
      <c r="I265" s="7"/>
    </row>
    <row r="266" spans="1:9" s="8" customFormat="1" ht="33.75" customHeight="1" hidden="1" outlineLevel="1">
      <c r="A266" s="44" t="s">
        <v>12</v>
      </c>
      <c r="B266" s="44"/>
      <c r="C266" s="44"/>
      <c r="D266" s="44"/>
      <c r="E266" s="44"/>
      <c r="F266" s="44"/>
      <c r="G266" s="44"/>
      <c r="H266" s="44"/>
      <c r="I266" s="7"/>
    </row>
    <row r="267" spans="1:9" s="8" customFormat="1" ht="21.75" customHeight="1" hidden="1" outlineLevel="1">
      <c r="A267" s="39" t="s">
        <v>13</v>
      </c>
      <c r="B267" s="39"/>
      <c r="C267" s="39"/>
      <c r="D267" s="39"/>
      <c r="E267" s="39"/>
      <c r="F267" s="39"/>
      <c r="G267" s="39"/>
      <c r="H267" s="12">
        <v>977.07</v>
      </c>
      <c r="I267" s="7"/>
    </row>
    <row r="268" spans="1:9" s="8" customFormat="1" ht="25.5" customHeight="1" hidden="1" outlineLevel="1">
      <c r="A268" s="39" t="s">
        <v>14</v>
      </c>
      <c r="B268" s="39"/>
      <c r="C268" s="39"/>
      <c r="D268" s="39"/>
      <c r="E268" s="39"/>
      <c r="F268" s="39"/>
      <c r="G268" s="39"/>
      <c r="H268" s="12">
        <v>672278.11</v>
      </c>
      <c r="I268" s="7"/>
    </row>
    <row r="269" spans="1:12" s="8" customFormat="1" ht="35.25" customHeight="1" hidden="1" outlineLevel="1">
      <c r="A269" s="39" t="s">
        <v>15</v>
      </c>
      <c r="B269" s="39"/>
      <c r="C269" s="39"/>
      <c r="D269" s="39"/>
      <c r="E269" s="39"/>
      <c r="F269" s="39"/>
      <c r="G269" s="39"/>
      <c r="H269" s="15">
        <f>(H270+H271-(H272+H279))/(H289+H290-(H291+H298))</f>
        <v>0.0013863896536432444</v>
      </c>
      <c r="I269" s="7"/>
      <c r="K269" s="20"/>
      <c r="L269" s="20"/>
    </row>
    <row r="270" spans="1:12" s="8" customFormat="1" ht="24.75" customHeight="1" hidden="1" outlineLevel="1">
      <c r="A270" s="39" t="s">
        <v>16</v>
      </c>
      <c r="B270" s="39"/>
      <c r="C270" s="39"/>
      <c r="D270" s="39"/>
      <c r="E270" s="39"/>
      <c r="F270" s="39"/>
      <c r="G270" s="39"/>
      <c r="H270" s="17">
        <v>718.623</v>
      </c>
      <c r="I270" s="7"/>
      <c r="K270" s="20"/>
      <c r="L270" s="20"/>
    </row>
    <row r="271" spans="1:9" s="8" customFormat="1" ht="35.25" customHeight="1" hidden="1" outlineLevel="1">
      <c r="A271" s="39" t="s">
        <v>17</v>
      </c>
      <c r="B271" s="39"/>
      <c r="C271" s="39"/>
      <c r="D271" s="39"/>
      <c r="E271" s="39"/>
      <c r="F271" s="39"/>
      <c r="G271" s="39"/>
      <c r="H271" s="17">
        <v>14.463000000000001</v>
      </c>
      <c r="I271" s="7"/>
    </row>
    <row r="272" spans="1:9" s="8" customFormat="1" ht="36.75" customHeight="1" hidden="1" outlineLevel="1">
      <c r="A272" s="39" t="s">
        <v>18</v>
      </c>
      <c r="B272" s="39"/>
      <c r="C272" s="39"/>
      <c r="D272" s="39"/>
      <c r="E272" s="39"/>
      <c r="F272" s="39"/>
      <c r="G272" s="39"/>
      <c r="H272" s="17">
        <f>E274+E275+E276+E277+E278</f>
        <v>267.84774789920175</v>
      </c>
      <c r="I272" s="7"/>
    </row>
    <row r="273" spans="1:9" s="8" customFormat="1" ht="15.75" hidden="1" outlineLevel="1">
      <c r="A273" s="39" t="s">
        <v>20</v>
      </c>
      <c r="B273" s="39"/>
      <c r="C273" s="14"/>
      <c r="D273" s="14"/>
      <c r="E273" s="14"/>
      <c r="F273" s="14"/>
      <c r="G273" s="14"/>
      <c r="H273" s="19"/>
      <c r="I273" s="7"/>
    </row>
    <row r="274" spans="1:9" s="8" customFormat="1" ht="15.75" customHeight="1" hidden="1" outlineLevel="1">
      <c r="A274" s="36" t="s">
        <v>21</v>
      </c>
      <c r="B274" s="36"/>
      <c r="C274" s="36"/>
      <c r="D274" s="36"/>
      <c r="E274" s="17">
        <v>24.779549699201777</v>
      </c>
      <c r="F274" s="7"/>
      <c r="I274" s="7"/>
    </row>
    <row r="275" spans="1:9" s="8" customFormat="1" ht="15.75" customHeight="1" hidden="1" outlineLevel="1">
      <c r="A275" s="36" t="s">
        <v>22</v>
      </c>
      <c r="B275" s="36"/>
      <c r="C275" s="36"/>
      <c r="D275" s="36"/>
      <c r="E275" s="21">
        <v>207.3415516</v>
      </c>
      <c r="F275" s="7"/>
      <c r="I275" s="7"/>
    </row>
    <row r="276" spans="1:9" s="8" customFormat="1" ht="15.75" customHeight="1" hidden="1" outlineLevel="1">
      <c r="A276" s="36" t="s">
        <v>23</v>
      </c>
      <c r="B276" s="36"/>
      <c r="C276" s="36"/>
      <c r="D276" s="36"/>
      <c r="E276" s="21">
        <v>35.7266466</v>
      </c>
      <c r="F276" s="7"/>
      <c r="I276" s="7"/>
    </row>
    <row r="277" spans="1:9" s="8" customFormat="1" ht="15.75" customHeight="1" hidden="1" outlineLevel="1">
      <c r="A277" s="36" t="s">
        <v>24</v>
      </c>
      <c r="B277" s="36"/>
      <c r="C277" s="36"/>
      <c r="D277" s="36"/>
      <c r="E277" s="22">
        <v>0</v>
      </c>
      <c r="F277" s="7"/>
      <c r="I277" s="7"/>
    </row>
    <row r="278" spans="1:9" s="8" customFormat="1" ht="15.75" customHeight="1" hidden="1" outlineLevel="1">
      <c r="A278" s="36" t="s">
        <v>25</v>
      </c>
      <c r="B278" s="36"/>
      <c r="C278" s="36"/>
      <c r="D278" s="36"/>
      <c r="E278" s="22">
        <v>0</v>
      </c>
      <c r="F278" s="7"/>
      <c r="I278" s="7"/>
    </row>
    <row r="279" spans="1:8" ht="24" customHeight="1" hidden="1" outlineLevel="1">
      <c r="A279" s="35" t="s">
        <v>26</v>
      </c>
      <c r="B279" s="35"/>
      <c r="C279" s="35"/>
      <c r="D279" s="35"/>
      <c r="E279" s="35"/>
      <c r="F279" s="35"/>
      <c r="G279" s="35"/>
      <c r="H279" s="17">
        <v>245.39</v>
      </c>
    </row>
    <row r="280" spans="1:8" ht="33" customHeight="1" hidden="1" outlineLevel="1">
      <c r="A280" s="35" t="s">
        <v>27</v>
      </c>
      <c r="B280" s="35"/>
      <c r="C280" s="35"/>
      <c r="D280" s="35"/>
      <c r="E280" s="35"/>
      <c r="F280" s="35"/>
      <c r="G280" s="35"/>
      <c r="H280" s="21">
        <f>D282+D286</f>
        <v>10257.884839000002</v>
      </c>
    </row>
    <row r="281" spans="1:8" ht="15.75" hidden="1" outlineLevel="1">
      <c r="A281" s="35" t="s">
        <v>20</v>
      </c>
      <c r="B281" s="35"/>
      <c r="C281" s="14"/>
      <c r="D281" s="14"/>
      <c r="E281" s="14"/>
      <c r="F281" s="14"/>
      <c r="G281" s="14"/>
      <c r="H281" s="23"/>
    </row>
    <row r="282" spans="1:8" ht="15.75" customHeight="1" hidden="1" outlineLevel="1">
      <c r="A282" s="37" t="s">
        <v>28</v>
      </c>
      <c r="B282" s="37"/>
      <c r="C282" s="37"/>
      <c r="D282" s="17">
        <f>D283+D284+D285</f>
        <v>20.729999999999997</v>
      </c>
      <c r="E282" s="7"/>
      <c r="F282" s="8"/>
      <c r="G282" s="8"/>
      <c r="H282" s="8"/>
    </row>
    <row r="283" spans="1:8" ht="15.75" customHeight="1" hidden="1" outlineLevel="1">
      <c r="A283" s="38" t="s">
        <v>29</v>
      </c>
      <c r="B283" s="38"/>
      <c r="C283" s="38"/>
      <c r="D283" s="17">
        <v>4.8229999999999995</v>
      </c>
      <c r="E283" s="7"/>
      <c r="F283" s="8"/>
      <c r="G283" s="8"/>
      <c r="H283" s="8"/>
    </row>
    <row r="284" spans="1:8" ht="15.75" customHeight="1" hidden="1" outlineLevel="1">
      <c r="A284" s="38" t="s">
        <v>30</v>
      </c>
      <c r="B284" s="38"/>
      <c r="C284" s="38"/>
      <c r="D284" s="17">
        <v>8.831999999999999</v>
      </c>
      <c r="E284" s="7"/>
      <c r="F284" s="8"/>
      <c r="G284" s="8"/>
      <c r="H284" s="8"/>
    </row>
    <row r="285" spans="1:8" ht="15.75" customHeight="1" hidden="1" outlineLevel="1">
      <c r="A285" s="38" t="s">
        <v>31</v>
      </c>
      <c r="B285" s="38"/>
      <c r="C285" s="38"/>
      <c r="D285" s="17">
        <v>7.075</v>
      </c>
      <c r="E285" s="7"/>
      <c r="F285" s="8"/>
      <c r="G285" s="8"/>
      <c r="H285" s="8"/>
    </row>
    <row r="286" spans="1:8" ht="15.75" customHeight="1" hidden="1" outlineLevel="1">
      <c r="A286" s="37" t="s">
        <v>32</v>
      </c>
      <c r="B286" s="37"/>
      <c r="C286" s="37"/>
      <c r="D286" s="17">
        <f>D287+D288</f>
        <v>10237.154839000003</v>
      </c>
      <c r="E286" s="7"/>
      <c r="F286" s="8"/>
      <c r="G286" s="8"/>
      <c r="H286" s="8"/>
    </row>
    <row r="287" spans="1:8" ht="15.75" customHeight="1" hidden="1" outlineLevel="1">
      <c r="A287" s="38" t="s">
        <v>29</v>
      </c>
      <c r="B287" s="38"/>
      <c r="C287" s="38"/>
      <c r="D287" s="17">
        <v>3364.097423000002</v>
      </c>
      <c r="E287" s="7"/>
      <c r="F287" s="8"/>
      <c r="G287" s="8"/>
      <c r="H287" s="8"/>
    </row>
    <row r="288" spans="1:8" ht="15.75" customHeight="1" hidden="1" outlineLevel="1">
      <c r="A288" s="38" t="s">
        <v>31</v>
      </c>
      <c r="B288" s="38"/>
      <c r="C288" s="38"/>
      <c r="D288" s="17">
        <v>6873.057416</v>
      </c>
      <c r="E288" s="7"/>
      <c r="F288" s="8"/>
      <c r="G288" s="8"/>
      <c r="H288" s="8"/>
    </row>
    <row r="289" spans="1:8" ht="35.25" customHeight="1" hidden="1" outlineLevel="1">
      <c r="A289" s="35" t="s">
        <v>33</v>
      </c>
      <c r="B289" s="35"/>
      <c r="C289" s="35"/>
      <c r="D289" s="35"/>
      <c r="E289" s="35"/>
      <c r="F289" s="35"/>
      <c r="G289" s="35"/>
      <c r="H289" s="17">
        <v>433182.397</v>
      </c>
    </row>
    <row r="290" spans="1:8" ht="34.5" customHeight="1" hidden="1" outlineLevel="1">
      <c r="A290" s="35" t="s">
        <v>34</v>
      </c>
      <c r="B290" s="35"/>
      <c r="C290" s="35"/>
      <c r="D290" s="35"/>
      <c r="E290" s="35"/>
      <c r="F290" s="35"/>
      <c r="G290" s="35"/>
      <c r="H290" s="17">
        <v>11672.419</v>
      </c>
    </row>
    <row r="291" spans="1:8" ht="34.5" customHeight="1" hidden="1" outlineLevel="1">
      <c r="A291" s="35" t="s">
        <v>35</v>
      </c>
      <c r="B291" s="35"/>
      <c r="C291" s="35"/>
      <c r="D291" s="35"/>
      <c r="E291" s="35"/>
      <c r="F291" s="35"/>
      <c r="G291" s="35"/>
      <c r="H291" s="17">
        <f>E293+E294+E295+E296+E297</f>
        <v>148248.724839</v>
      </c>
    </row>
    <row r="292" spans="1:8" ht="15.75" hidden="1" outlineLevel="1">
      <c r="A292" s="35" t="s">
        <v>20</v>
      </c>
      <c r="B292" s="35"/>
      <c r="C292" s="14"/>
      <c r="D292" s="14"/>
      <c r="E292" s="14"/>
      <c r="F292" s="14"/>
      <c r="G292" s="14"/>
      <c r="H292" s="23"/>
    </row>
    <row r="293" spans="1:8" ht="15.75" customHeight="1" hidden="1" outlineLevel="1">
      <c r="A293" s="36" t="s">
        <v>36</v>
      </c>
      <c r="B293" s="36"/>
      <c r="C293" s="36"/>
      <c r="D293" s="36"/>
      <c r="E293" s="17">
        <v>10257.884839000002</v>
      </c>
      <c r="G293" s="8"/>
      <c r="H293" s="8"/>
    </row>
    <row r="294" spans="1:8" ht="15.75" customHeight="1" hidden="1" outlineLevel="1">
      <c r="A294" s="36" t="s">
        <v>37</v>
      </c>
      <c r="B294" s="36"/>
      <c r="C294" s="36"/>
      <c r="D294" s="36"/>
      <c r="E294" s="21">
        <v>112885.90299999999</v>
      </c>
      <c r="G294" s="8"/>
      <c r="H294" s="8"/>
    </row>
    <row r="295" spans="1:9" s="8" customFormat="1" ht="15.75" customHeight="1" hidden="1" outlineLevel="1">
      <c r="A295" s="36" t="s">
        <v>38</v>
      </c>
      <c r="B295" s="36"/>
      <c r="C295" s="36"/>
      <c r="D295" s="36"/>
      <c r="E295" s="21">
        <v>25104.937</v>
      </c>
      <c r="F295" s="7"/>
      <c r="I295" s="7"/>
    </row>
    <row r="296" spans="1:9" s="8" customFormat="1" ht="15.75" customHeight="1" hidden="1" outlineLevel="1">
      <c r="A296" s="36" t="s">
        <v>39</v>
      </c>
      <c r="B296" s="36"/>
      <c r="C296" s="36"/>
      <c r="D296" s="36"/>
      <c r="E296" s="22">
        <v>0</v>
      </c>
      <c r="F296" s="7"/>
      <c r="I296" s="7"/>
    </row>
    <row r="297" spans="1:9" s="8" customFormat="1" ht="15.75" customHeight="1" hidden="1" outlineLevel="1">
      <c r="A297" s="36" t="s">
        <v>40</v>
      </c>
      <c r="B297" s="36"/>
      <c r="C297" s="36"/>
      <c r="D297" s="36"/>
      <c r="E297" s="22">
        <v>0</v>
      </c>
      <c r="F297" s="7"/>
      <c r="I297" s="7"/>
    </row>
    <row r="298" spans="1:9" s="8" customFormat="1" ht="31.5" customHeight="1" hidden="1" outlineLevel="1">
      <c r="A298" s="35" t="s">
        <v>41</v>
      </c>
      <c r="B298" s="35"/>
      <c r="C298" s="35"/>
      <c r="D298" s="35"/>
      <c r="E298" s="35"/>
      <c r="F298" s="35"/>
      <c r="G298" s="35"/>
      <c r="H298" s="17">
        <v>138030</v>
      </c>
      <c r="I298" s="7"/>
    </row>
    <row r="299" spans="1:9" s="8" customFormat="1" ht="34.5" customHeight="1" hidden="1" outlineLevel="1">
      <c r="A299" s="35" t="s">
        <v>42</v>
      </c>
      <c r="B299" s="35"/>
      <c r="C299" s="35"/>
      <c r="D299" s="35"/>
      <c r="E299" s="35"/>
      <c r="F299" s="35"/>
      <c r="G299" s="35"/>
      <c r="H299" s="12">
        <v>0</v>
      </c>
      <c r="I299" s="7"/>
    </row>
    <row r="300" ht="15.75" hidden="1" outlineLevel="1"/>
    <row r="301" spans="1:9" s="8" customFormat="1" ht="15.75" hidden="1" outlineLevel="1">
      <c r="A301" s="43" t="s">
        <v>60</v>
      </c>
      <c r="B301" s="43"/>
      <c r="C301" s="43"/>
      <c r="D301" s="43"/>
      <c r="E301" s="43"/>
      <c r="F301" s="43"/>
      <c r="G301" s="43"/>
      <c r="H301" s="43"/>
      <c r="I301" s="7"/>
    </row>
    <row r="302" spans="1:9" s="8" customFormat="1" ht="40.5" customHeight="1" hidden="1" outlineLevel="1">
      <c r="A302" s="44" t="s">
        <v>11</v>
      </c>
      <c r="B302" s="44"/>
      <c r="C302" s="44"/>
      <c r="D302" s="44"/>
      <c r="E302" s="44"/>
      <c r="F302" s="44"/>
      <c r="G302" s="44"/>
      <c r="H302" s="12">
        <f>ROUND(H305+H306*H307,2)</f>
        <v>1857.51</v>
      </c>
      <c r="I302" s="7"/>
    </row>
    <row r="303" spans="1:9" s="8" customFormat="1" ht="15.75" hidden="1" outlineLevel="1">
      <c r="A303" s="7"/>
      <c r="B303" s="7"/>
      <c r="C303" s="13"/>
      <c r="D303" s="13"/>
      <c r="E303" s="13"/>
      <c r="F303" s="7"/>
      <c r="G303" s="4"/>
      <c r="H303" s="7"/>
      <c r="I303" s="7"/>
    </row>
    <row r="304" spans="1:9" s="8" customFormat="1" ht="33.75" customHeight="1" hidden="1" outlineLevel="1">
      <c r="A304" s="44" t="s">
        <v>12</v>
      </c>
      <c r="B304" s="44"/>
      <c r="C304" s="44"/>
      <c r="D304" s="44"/>
      <c r="E304" s="44"/>
      <c r="F304" s="44"/>
      <c r="G304" s="44"/>
      <c r="H304" s="44"/>
      <c r="I304" s="7"/>
    </row>
    <row r="305" spans="1:9" s="8" customFormat="1" ht="21.75" customHeight="1" hidden="1" outlineLevel="1">
      <c r="A305" s="39" t="s">
        <v>13</v>
      </c>
      <c r="B305" s="39"/>
      <c r="C305" s="39"/>
      <c r="D305" s="39"/>
      <c r="E305" s="39"/>
      <c r="F305" s="39"/>
      <c r="G305" s="39"/>
      <c r="H305" s="12">
        <v>958.84</v>
      </c>
      <c r="I305" s="7"/>
    </row>
    <row r="306" spans="1:9" s="8" customFormat="1" ht="25.5" customHeight="1" hidden="1" outlineLevel="1">
      <c r="A306" s="39" t="s">
        <v>14</v>
      </c>
      <c r="B306" s="39"/>
      <c r="C306" s="39"/>
      <c r="D306" s="39"/>
      <c r="E306" s="39"/>
      <c r="F306" s="39"/>
      <c r="G306" s="39"/>
      <c r="H306" s="12">
        <v>619774.42</v>
      </c>
      <c r="I306" s="7"/>
    </row>
    <row r="307" spans="1:12" s="8" customFormat="1" ht="35.25" customHeight="1" hidden="1" outlineLevel="1">
      <c r="A307" s="39" t="s">
        <v>15</v>
      </c>
      <c r="B307" s="39"/>
      <c r="C307" s="39"/>
      <c r="D307" s="39"/>
      <c r="E307" s="39"/>
      <c r="F307" s="39"/>
      <c r="G307" s="39"/>
      <c r="H307" s="15">
        <f>(H308+H309-(H310+H317))/(H327+H328-(H329+H336))</f>
        <v>0.0014499975607493638</v>
      </c>
      <c r="I307" s="7"/>
      <c r="K307" s="20"/>
      <c r="L307" s="20"/>
    </row>
    <row r="308" spans="1:12" s="8" customFormat="1" ht="24.75" customHeight="1" hidden="1" outlineLevel="1">
      <c r="A308" s="39" t="s">
        <v>16</v>
      </c>
      <c r="B308" s="39"/>
      <c r="C308" s="39"/>
      <c r="D308" s="39"/>
      <c r="E308" s="39"/>
      <c r="F308" s="39"/>
      <c r="G308" s="39"/>
      <c r="H308" s="17">
        <v>708.712</v>
      </c>
      <c r="I308" s="7"/>
      <c r="K308" s="20"/>
      <c r="L308" s="20"/>
    </row>
    <row r="309" spans="1:9" s="8" customFormat="1" ht="35.25" customHeight="1" hidden="1" outlineLevel="1">
      <c r="A309" s="39" t="s">
        <v>17</v>
      </c>
      <c r="B309" s="39"/>
      <c r="C309" s="39"/>
      <c r="D309" s="39"/>
      <c r="E309" s="39"/>
      <c r="F309" s="39"/>
      <c r="G309" s="39"/>
      <c r="H309" s="17">
        <v>11.136999999999999</v>
      </c>
      <c r="I309" s="7"/>
    </row>
    <row r="310" spans="1:9" s="8" customFormat="1" ht="36.75" customHeight="1" hidden="1" outlineLevel="1">
      <c r="A310" s="39" t="s">
        <v>18</v>
      </c>
      <c r="B310" s="39"/>
      <c r="C310" s="39"/>
      <c r="D310" s="39"/>
      <c r="E310" s="39"/>
      <c r="F310" s="39"/>
      <c r="G310" s="39"/>
      <c r="H310" s="17">
        <f>E312+E313+E314+E315+E316</f>
        <v>276.1686858821381</v>
      </c>
      <c r="I310" s="7"/>
    </row>
    <row r="311" spans="1:8" ht="15.75" hidden="1" outlineLevel="1">
      <c r="A311" s="39" t="s">
        <v>20</v>
      </c>
      <c r="B311" s="39"/>
      <c r="C311" s="14"/>
      <c r="D311" s="14"/>
      <c r="E311" s="14"/>
      <c r="F311" s="14"/>
      <c r="G311" s="14"/>
      <c r="H311" s="19"/>
    </row>
    <row r="312" spans="1:8" ht="15.75" customHeight="1" hidden="1" outlineLevel="1">
      <c r="A312" s="36" t="s">
        <v>21</v>
      </c>
      <c r="B312" s="36"/>
      <c r="C312" s="36"/>
      <c r="D312" s="36"/>
      <c r="E312" s="17">
        <v>23.5066475821381</v>
      </c>
      <c r="G312" s="8"/>
      <c r="H312" s="8"/>
    </row>
    <row r="313" spans="1:8" ht="15.75" customHeight="1" hidden="1" outlineLevel="1">
      <c r="A313" s="36" t="s">
        <v>22</v>
      </c>
      <c r="B313" s="36"/>
      <c r="C313" s="36"/>
      <c r="D313" s="36"/>
      <c r="E313" s="21">
        <v>217.63924450000002</v>
      </c>
      <c r="G313" s="8"/>
      <c r="H313" s="8"/>
    </row>
    <row r="314" spans="1:8" ht="15.75" customHeight="1" hidden="1" outlineLevel="1">
      <c r="A314" s="36" t="s">
        <v>23</v>
      </c>
      <c r="B314" s="36"/>
      <c r="C314" s="36"/>
      <c r="D314" s="36"/>
      <c r="E314" s="21">
        <v>35.02279380000002</v>
      </c>
      <c r="G314" s="8"/>
      <c r="H314" s="8"/>
    </row>
    <row r="315" spans="1:8" ht="15.75" customHeight="1" hidden="1" outlineLevel="1">
      <c r="A315" s="36" t="s">
        <v>24</v>
      </c>
      <c r="B315" s="36"/>
      <c r="C315" s="36"/>
      <c r="D315" s="36"/>
      <c r="E315" s="22">
        <v>0</v>
      </c>
      <c r="G315" s="8"/>
      <c r="H315" s="8"/>
    </row>
    <row r="316" spans="1:8" ht="15.75" customHeight="1" hidden="1" outlineLevel="1">
      <c r="A316" s="36" t="s">
        <v>25</v>
      </c>
      <c r="B316" s="36"/>
      <c r="C316" s="36"/>
      <c r="D316" s="36"/>
      <c r="E316" s="22">
        <v>0</v>
      </c>
      <c r="G316" s="8"/>
      <c r="H316" s="8"/>
    </row>
    <row r="317" spans="1:8" ht="24" customHeight="1" hidden="1" outlineLevel="1">
      <c r="A317" s="35" t="s">
        <v>26</v>
      </c>
      <c r="B317" s="35"/>
      <c r="C317" s="35"/>
      <c r="D317" s="35"/>
      <c r="E317" s="35"/>
      <c r="F317" s="35"/>
      <c r="G317" s="35"/>
      <c r="H317" s="17">
        <v>237.63</v>
      </c>
    </row>
    <row r="318" spans="1:8" ht="33" customHeight="1" hidden="1" outlineLevel="1">
      <c r="A318" s="35" t="s">
        <v>27</v>
      </c>
      <c r="B318" s="35"/>
      <c r="C318" s="35"/>
      <c r="D318" s="35"/>
      <c r="E318" s="35"/>
      <c r="F318" s="35"/>
      <c r="G318" s="35"/>
      <c r="H318" s="21">
        <f>D320+D324</f>
        <v>9706.513038</v>
      </c>
    </row>
    <row r="319" spans="1:8" ht="15.75" hidden="1" outlineLevel="1">
      <c r="A319" s="35" t="s">
        <v>20</v>
      </c>
      <c r="B319" s="35"/>
      <c r="C319" s="14"/>
      <c r="D319" s="14"/>
      <c r="E319" s="14"/>
      <c r="F319" s="14"/>
      <c r="G319" s="14"/>
      <c r="H319" s="23"/>
    </row>
    <row r="320" spans="1:8" ht="15.75" customHeight="1" hidden="1" outlineLevel="1">
      <c r="A320" s="37" t="s">
        <v>28</v>
      </c>
      <c r="B320" s="37"/>
      <c r="C320" s="37"/>
      <c r="D320" s="17">
        <f>D321+D322+D323</f>
        <v>9.658000000000001</v>
      </c>
      <c r="E320" s="7"/>
      <c r="F320" s="8"/>
      <c r="G320" s="8"/>
      <c r="H320" s="8"/>
    </row>
    <row r="321" spans="1:8" ht="15.75" customHeight="1" hidden="1" outlineLevel="1">
      <c r="A321" s="38" t="s">
        <v>29</v>
      </c>
      <c r="B321" s="38"/>
      <c r="C321" s="38"/>
      <c r="D321" s="17">
        <v>1.5190000000000001</v>
      </c>
      <c r="E321" s="7"/>
      <c r="F321" s="8"/>
      <c r="G321" s="8"/>
      <c r="H321" s="8"/>
    </row>
    <row r="322" spans="1:8" ht="15.75" customHeight="1" hidden="1" outlineLevel="1">
      <c r="A322" s="38" t="s">
        <v>30</v>
      </c>
      <c r="B322" s="38"/>
      <c r="C322" s="38"/>
      <c r="D322" s="17">
        <v>5.051</v>
      </c>
      <c r="E322" s="7"/>
      <c r="F322" s="8"/>
      <c r="G322" s="8"/>
      <c r="H322" s="8"/>
    </row>
    <row r="323" spans="1:8" ht="15.75" customHeight="1" hidden="1" outlineLevel="1">
      <c r="A323" s="38" t="s">
        <v>31</v>
      </c>
      <c r="B323" s="38"/>
      <c r="C323" s="38"/>
      <c r="D323" s="17">
        <v>3.088</v>
      </c>
      <c r="E323" s="7"/>
      <c r="F323" s="8"/>
      <c r="G323" s="8"/>
      <c r="H323" s="8"/>
    </row>
    <row r="324" spans="1:8" ht="15.75" customHeight="1" hidden="1" outlineLevel="1">
      <c r="A324" s="37" t="s">
        <v>32</v>
      </c>
      <c r="B324" s="37"/>
      <c r="C324" s="37"/>
      <c r="D324" s="17">
        <f>D325+D326</f>
        <v>9696.855038</v>
      </c>
      <c r="E324" s="7"/>
      <c r="F324" s="8"/>
      <c r="G324" s="8"/>
      <c r="H324" s="8"/>
    </row>
    <row r="325" spans="1:8" ht="15.75" customHeight="1" hidden="1" outlineLevel="1">
      <c r="A325" s="38" t="s">
        <v>29</v>
      </c>
      <c r="B325" s="38"/>
      <c r="C325" s="38"/>
      <c r="D325" s="17">
        <v>2920.486589999999</v>
      </c>
      <c r="E325" s="7"/>
      <c r="F325" s="8"/>
      <c r="G325" s="8"/>
      <c r="H325" s="8"/>
    </row>
    <row r="326" spans="1:8" ht="15.75" customHeight="1" hidden="1" outlineLevel="1">
      <c r="A326" s="38" t="s">
        <v>31</v>
      </c>
      <c r="B326" s="38"/>
      <c r="C326" s="38"/>
      <c r="D326" s="17">
        <v>6776.368448</v>
      </c>
      <c r="E326" s="7"/>
      <c r="F326" s="8"/>
      <c r="G326" s="8"/>
      <c r="H326" s="8"/>
    </row>
    <row r="327" spans="1:9" s="8" customFormat="1" ht="35.25" customHeight="1" hidden="1" outlineLevel="1">
      <c r="A327" s="35" t="s">
        <v>33</v>
      </c>
      <c r="B327" s="35"/>
      <c r="C327" s="35"/>
      <c r="D327" s="35"/>
      <c r="E327" s="35"/>
      <c r="F327" s="35"/>
      <c r="G327" s="35"/>
      <c r="H327" s="17">
        <v>408835.397</v>
      </c>
      <c r="I327" s="7"/>
    </row>
    <row r="328" spans="1:9" s="8" customFormat="1" ht="34.5" customHeight="1" hidden="1" outlineLevel="1">
      <c r="A328" s="35" t="s">
        <v>34</v>
      </c>
      <c r="B328" s="35"/>
      <c r="C328" s="35"/>
      <c r="D328" s="35"/>
      <c r="E328" s="35"/>
      <c r="F328" s="35"/>
      <c r="G328" s="35"/>
      <c r="H328" s="17">
        <v>8434.338</v>
      </c>
      <c r="I328" s="7"/>
    </row>
    <row r="329" spans="1:9" s="8" customFormat="1" ht="34.5" customHeight="1" hidden="1" outlineLevel="1">
      <c r="A329" s="35" t="s">
        <v>35</v>
      </c>
      <c r="B329" s="35"/>
      <c r="C329" s="35"/>
      <c r="D329" s="35"/>
      <c r="E329" s="35"/>
      <c r="F329" s="35"/>
      <c r="G329" s="35"/>
      <c r="H329" s="17">
        <f>E331+E332+E333+E334+E335</f>
        <v>141495.831038</v>
      </c>
      <c r="I329" s="7"/>
    </row>
    <row r="330" spans="1:9" s="8" customFormat="1" ht="15.75" hidden="1" outlineLevel="1">
      <c r="A330" s="35" t="s">
        <v>20</v>
      </c>
      <c r="B330" s="35"/>
      <c r="C330" s="14"/>
      <c r="D330" s="14"/>
      <c r="E330" s="14"/>
      <c r="F330" s="14"/>
      <c r="G330" s="14"/>
      <c r="H330" s="23"/>
      <c r="I330" s="7"/>
    </row>
    <row r="331" spans="1:9" s="8" customFormat="1" ht="15.75" customHeight="1" hidden="1" outlineLevel="1">
      <c r="A331" s="36" t="s">
        <v>36</v>
      </c>
      <c r="B331" s="36"/>
      <c r="C331" s="36"/>
      <c r="D331" s="36"/>
      <c r="E331" s="17">
        <v>9706.513038</v>
      </c>
      <c r="F331" s="7"/>
      <c r="I331" s="7"/>
    </row>
    <row r="332" spans="1:9" s="8" customFormat="1" ht="15.75" customHeight="1" hidden="1" outlineLevel="1">
      <c r="A332" s="36" t="s">
        <v>37</v>
      </c>
      <c r="B332" s="36"/>
      <c r="C332" s="36"/>
      <c r="D332" s="36"/>
      <c r="E332" s="21">
        <v>109167.85600000001</v>
      </c>
      <c r="F332" s="7"/>
      <c r="I332" s="7"/>
    </row>
    <row r="333" spans="1:9" s="8" customFormat="1" ht="15.75" customHeight="1" hidden="1" outlineLevel="1">
      <c r="A333" s="36" t="s">
        <v>38</v>
      </c>
      <c r="B333" s="36"/>
      <c r="C333" s="36"/>
      <c r="D333" s="36"/>
      <c r="E333" s="21">
        <v>22621.462</v>
      </c>
      <c r="F333" s="7"/>
      <c r="I333" s="7"/>
    </row>
    <row r="334" spans="1:9" s="8" customFormat="1" ht="15.75" customHeight="1" hidden="1" outlineLevel="1">
      <c r="A334" s="36" t="s">
        <v>39</v>
      </c>
      <c r="B334" s="36"/>
      <c r="C334" s="36"/>
      <c r="D334" s="36"/>
      <c r="E334" s="22">
        <v>0</v>
      </c>
      <c r="F334" s="7"/>
      <c r="I334" s="7"/>
    </row>
    <row r="335" spans="1:9" s="8" customFormat="1" ht="15.75" customHeight="1" hidden="1" outlineLevel="1">
      <c r="A335" s="36" t="s">
        <v>40</v>
      </c>
      <c r="B335" s="36"/>
      <c r="C335" s="36"/>
      <c r="D335" s="36"/>
      <c r="E335" s="22">
        <v>0</v>
      </c>
      <c r="F335" s="7"/>
      <c r="I335" s="7"/>
    </row>
    <row r="336" spans="1:9" s="8" customFormat="1" ht="31.5" customHeight="1" hidden="1" outlineLevel="1">
      <c r="A336" s="35" t="s">
        <v>41</v>
      </c>
      <c r="B336" s="35"/>
      <c r="C336" s="35"/>
      <c r="D336" s="35"/>
      <c r="E336" s="35"/>
      <c r="F336" s="35"/>
      <c r="G336" s="35"/>
      <c r="H336" s="17">
        <v>133670</v>
      </c>
      <c r="I336" s="7"/>
    </row>
    <row r="337" spans="1:9" s="8" customFormat="1" ht="34.5" customHeight="1" hidden="1" outlineLevel="1">
      <c r="A337" s="35" t="s">
        <v>42</v>
      </c>
      <c r="B337" s="35"/>
      <c r="C337" s="35"/>
      <c r="D337" s="35"/>
      <c r="E337" s="35"/>
      <c r="F337" s="35"/>
      <c r="G337" s="35"/>
      <c r="H337" s="12">
        <v>0</v>
      </c>
      <c r="I337" s="7"/>
    </row>
    <row r="338" ht="15.75" hidden="1" outlineLevel="1"/>
    <row r="339" spans="1:9" s="8" customFormat="1" ht="15.75" hidden="1" outlineLevel="1">
      <c r="A339" s="43" t="s">
        <v>61</v>
      </c>
      <c r="B339" s="43"/>
      <c r="C339" s="43"/>
      <c r="D339" s="43"/>
      <c r="E339" s="43"/>
      <c r="F339" s="43"/>
      <c r="G339" s="43"/>
      <c r="H339" s="43"/>
      <c r="I339" s="7"/>
    </row>
    <row r="340" spans="1:9" s="8" customFormat="1" ht="40.5" customHeight="1" hidden="1" outlineLevel="1">
      <c r="A340" s="44" t="s">
        <v>11</v>
      </c>
      <c r="B340" s="44"/>
      <c r="C340" s="44"/>
      <c r="D340" s="44"/>
      <c r="E340" s="44"/>
      <c r="F340" s="44"/>
      <c r="G340" s="44"/>
      <c r="H340" s="12">
        <f>ROUND(H343+H344*H345,2)</f>
        <v>1853.35</v>
      </c>
      <c r="I340" s="7"/>
    </row>
    <row r="341" spans="1:9" s="8" customFormat="1" ht="15.75" hidden="1" outlineLevel="1">
      <c r="A341" s="7"/>
      <c r="B341" s="7"/>
      <c r="C341" s="13"/>
      <c r="D341" s="13"/>
      <c r="E341" s="13"/>
      <c r="F341" s="7"/>
      <c r="G341" s="4"/>
      <c r="H341" s="7"/>
      <c r="I341" s="7"/>
    </row>
    <row r="342" spans="1:9" s="8" customFormat="1" ht="33.75" customHeight="1" hidden="1" outlineLevel="1">
      <c r="A342" s="44" t="s">
        <v>12</v>
      </c>
      <c r="B342" s="44"/>
      <c r="C342" s="44"/>
      <c r="D342" s="44"/>
      <c r="E342" s="44"/>
      <c r="F342" s="44"/>
      <c r="G342" s="44"/>
      <c r="H342" s="44"/>
      <c r="I342" s="7"/>
    </row>
    <row r="343" spans="1:9" s="8" customFormat="1" ht="21.75" customHeight="1" hidden="1" outlineLevel="1">
      <c r="A343" s="39" t="s">
        <v>13</v>
      </c>
      <c r="B343" s="39"/>
      <c r="C343" s="39"/>
      <c r="D343" s="39"/>
      <c r="E343" s="39"/>
      <c r="F343" s="39"/>
      <c r="G343" s="39"/>
      <c r="H343" s="12">
        <v>959.5</v>
      </c>
      <c r="I343" s="7"/>
    </row>
    <row r="344" spans="1:9" s="8" customFormat="1" ht="25.5" customHeight="1" hidden="1" outlineLevel="1">
      <c r="A344" s="39" t="s">
        <v>14</v>
      </c>
      <c r="B344" s="39"/>
      <c r="C344" s="39"/>
      <c r="D344" s="39"/>
      <c r="E344" s="39"/>
      <c r="F344" s="39"/>
      <c r="G344" s="39"/>
      <c r="H344" s="12">
        <v>618378.82</v>
      </c>
      <c r="I344" s="7"/>
    </row>
    <row r="345" spans="1:12" s="8" customFormat="1" ht="35.25" customHeight="1" hidden="1" outlineLevel="1">
      <c r="A345" s="39" t="s">
        <v>15</v>
      </c>
      <c r="B345" s="39"/>
      <c r="C345" s="39"/>
      <c r="D345" s="39"/>
      <c r="E345" s="39"/>
      <c r="F345" s="39"/>
      <c r="G345" s="39"/>
      <c r="H345" s="15">
        <f>(H346+H347-(H348+H355))/(H365+H366-(H367+H374))</f>
        <v>0.001445466275865549</v>
      </c>
      <c r="I345" s="7"/>
      <c r="K345" s="20"/>
      <c r="L345" s="20"/>
    </row>
    <row r="346" spans="1:12" s="8" customFormat="1" ht="24.75" customHeight="1" hidden="1" outlineLevel="1">
      <c r="A346" s="39" t="s">
        <v>16</v>
      </c>
      <c r="B346" s="39"/>
      <c r="C346" s="39"/>
      <c r="D346" s="39"/>
      <c r="E346" s="39"/>
      <c r="F346" s="39"/>
      <c r="G346" s="39"/>
      <c r="H346" s="17">
        <v>696.114</v>
      </c>
      <c r="I346" s="7"/>
      <c r="K346" s="20"/>
      <c r="L346" s="20"/>
    </row>
    <row r="347" spans="1:9" s="8" customFormat="1" ht="35.25" customHeight="1" hidden="1" outlineLevel="1">
      <c r="A347" s="39" t="s">
        <v>17</v>
      </c>
      <c r="B347" s="39"/>
      <c r="C347" s="39"/>
      <c r="D347" s="39"/>
      <c r="E347" s="39"/>
      <c r="F347" s="39"/>
      <c r="G347" s="39"/>
      <c r="H347" s="17">
        <v>8.488</v>
      </c>
      <c r="I347" s="7"/>
    </row>
    <row r="348" spans="1:9" s="8" customFormat="1" ht="36.75" customHeight="1" hidden="1" outlineLevel="1">
      <c r="A348" s="39" t="s">
        <v>18</v>
      </c>
      <c r="B348" s="39"/>
      <c r="C348" s="39"/>
      <c r="D348" s="39"/>
      <c r="E348" s="39"/>
      <c r="F348" s="39"/>
      <c r="G348" s="39"/>
      <c r="H348" s="17">
        <f>E350+E351+E352+E353+E354</f>
        <v>289.94789652515425</v>
      </c>
      <c r="I348" s="7"/>
    </row>
    <row r="349" spans="1:9" s="8" customFormat="1" ht="15.75" hidden="1" outlineLevel="1">
      <c r="A349" s="39" t="s">
        <v>20</v>
      </c>
      <c r="B349" s="39"/>
      <c r="C349" s="14"/>
      <c r="D349" s="14"/>
      <c r="E349" s="14"/>
      <c r="F349" s="14"/>
      <c r="G349" s="14"/>
      <c r="H349" s="19"/>
      <c r="I349" s="7"/>
    </row>
    <row r="350" spans="1:9" s="8" customFormat="1" ht="15.75" customHeight="1" hidden="1" outlineLevel="1">
      <c r="A350" s="36" t="s">
        <v>21</v>
      </c>
      <c r="B350" s="36"/>
      <c r="C350" s="36"/>
      <c r="D350" s="36"/>
      <c r="E350" s="17">
        <v>22.284832725154235</v>
      </c>
      <c r="F350" s="7"/>
      <c r="I350" s="7"/>
    </row>
    <row r="351" spans="1:9" s="8" customFormat="1" ht="15.75" customHeight="1" hidden="1" outlineLevel="1">
      <c r="A351" s="36" t="s">
        <v>22</v>
      </c>
      <c r="B351" s="36"/>
      <c r="C351" s="36"/>
      <c r="D351" s="36"/>
      <c r="E351" s="21">
        <v>228.61844019999998</v>
      </c>
      <c r="F351" s="7"/>
      <c r="I351" s="7"/>
    </row>
    <row r="352" spans="1:9" s="8" customFormat="1" ht="15.75" customHeight="1" hidden="1" outlineLevel="1">
      <c r="A352" s="36" t="s">
        <v>23</v>
      </c>
      <c r="B352" s="36"/>
      <c r="C352" s="36"/>
      <c r="D352" s="36"/>
      <c r="E352" s="21">
        <v>39.0446236</v>
      </c>
      <c r="F352" s="7"/>
      <c r="I352" s="7"/>
    </row>
    <row r="353" spans="1:9" s="8" customFormat="1" ht="15.75" customHeight="1" hidden="1" outlineLevel="1">
      <c r="A353" s="36" t="s">
        <v>24</v>
      </c>
      <c r="B353" s="36"/>
      <c r="C353" s="36"/>
      <c r="D353" s="36"/>
      <c r="E353" s="22">
        <v>0</v>
      </c>
      <c r="F353" s="7"/>
      <c r="I353" s="7"/>
    </row>
    <row r="354" spans="1:9" s="8" customFormat="1" ht="15.75" customHeight="1" hidden="1" outlineLevel="1">
      <c r="A354" s="36" t="s">
        <v>25</v>
      </c>
      <c r="B354" s="36"/>
      <c r="C354" s="36"/>
      <c r="D354" s="36"/>
      <c r="E354" s="22">
        <v>0</v>
      </c>
      <c r="F354" s="7"/>
      <c r="I354" s="7"/>
    </row>
    <row r="355" spans="1:9" s="8" customFormat="1" ht="24" customHeight="1" hidden="1" outlineLevel="1">
      <c r="A355" s="35" t="s">
        <v>26</v>
      </c>
      <c r="B355" s="35"/>
      <c r="C355" s="35"/>
      <c r="D355" s="35"/>
      <c r="E355" s="35"/>
      <c r="F355" s="35"/>
      <c r="G355" s="35"/>
      <c r="H355" s="17">
        <v>220.54</v>
      </c>
      <c r="I355" s="7"/>
    </row>
    <row r="356" spans="1:9" s="8" customFormat="1" ht="33" customHeight="1" hidden="1" outlineLevel="1">
      <c r="A356" s="35" t="s">
        <v>27</v>
      </c>
      <c r="B356" s="35"/>
      <c r="C356" s="35"/>
      <c r="D356" s="35"/>
      <c r="E356" s="35"/>
      <c r="F356" s="35"/>
      <c r="G356" s="35"/>
      <c r="H356" s="21">
        <f>D358+D362</f>
        <v>9352.922838999995</v>
      </c>
      <c r="I356" s="7"/>
    </row>
    <row r="357" spans="1:9" s="8" customFormat="1" ht="15.75" hidden="1" outlineLevel="1">
      <c r="A357" s="35" t="s">
        <v>20</v>
      </c>
      <c r="B357" s="35"/>
      <c r="C357" s="14"/>
      <c r="D357" s="14"/>
      <c r="E357" s="14"/>
      <c r="F357" s="14"/>
      <c r="G357" s="14"/>
      <c r="H357" s="23"/>
      <c r="I357" s="7"/>
    </row>
    <row r="358" spans="1:9" s="8" customFormat="1" ht="15.75" customHeight="1" hidden="1" outlineLevel="1">
      <c r="A358" s="37" t="s">
        <v>28</v>
      </c>
      <c r="B358" s="37"/>
      <c r="C358" s="37"/>
      <c r="D358" s="17">
        <f>D359+D360+D361</f>
        <v>2.456</v>
      </c>
      <c r="E358" s="7"/>
      <c r="I358" s="7"/>
    </row>
    <row r="359" spans="1:8" ht="15.75" customHeight="1" hidden="1" outlineLevel="1">
      <c r="A359" s="38" t="s">
        <v>29</v>
      </c>
      <c r="B359" s="38"/>
      <c r="C359" s="38"/>
      <c r="D359" s="17">
        <v>0</v>
      </c>
      <c r="E359" s="7"/>
      <c r="F359" s="8"/>
      <c r="G359" s="8"/>
      <c r="H359" s="8"/>
    </row>
    <row r="360" spans="1:8" ht="15.75" customHeight="1" hidden="1" outlineLevel="1">
      <c r="A360" s="38" t="s">
        <v>30</v>
      </c>
      <c r="B360" s="38"/>
      <c r="C360" s="38"/>
      <c r="D360" s="17">
        <v>1.555</v>
      </c>
      <c r="E360" s="7"/>
      <c r="F360" s="8"/>
      <c r="G360" s="8"/>
      <c r="H360" s="8"/>
    </row>
    <row r="361" spans="1:8" ht="15.75" customHeight="1" hidden="1" outlineLevel="1">
      <c r="A361" s="38" t="s">
        <v>31</v>
      </c>
      <c r="B361" s="38"/>
      <c r="C361" s="38"/>
      <c r="D361" s="17">
        <v>0.901</v>
      </c>
      <c r="E361" s="7"/>
      <c r="F361" s="8"/>
      <c r="G361" s="8"/>
      <c r="H361" s="8"/>
    </row>
    <row r="362" spans="1:8" ht="15.75" customHeight="1" hidden="1" outlineLevel="1">
      <c r="A362" s="37" t="s">
        <v>32</v>
      </c>
      <c r="B362" s="37"/>
      <c r="C362" s="37"/>
      <c r="D362" s="17">
        <f>D363+D364</f>
        <v>9350.466838999995</v>
      </c>
      <c r="E362" s="7"/>
      <c r="F362" s="8"/>
      <c r="G362" s="8"/>
      <c r="H362" s="8"/>
    </row>
    <row r="363" spans="1:8" ht="15.75" customHeight="1" hidden="1" outlineLevel="1">
      <c r="A363" s="38" t="s">
        <v>29</v>
      </c>
      <c r="B363" s="38"/>
      <c r="C363" s="38"/>
      <c r="D363" s="17">
        <v>2843.0502429999974</v>
      </c>
      <c r="E363" s="7"/>
      <c r="F363" s="8"/>
      <c r="G363" s="8"/>
      <c r="H363" s="8"/>
    </row>
    <row r="364" spans="1:8" ht="15.75" customHeight="1" hidden="1" outlineLevel="1">
      <c r="A364" s="38" t="s">
        <v>31</v>
      </c>
      <c r="B364" s="38"/>
      <c r="C364" s="38"/>
      <c r="D364" s="17">
        <v>6507.416595999997</v>
      </c>
      <c r="E364" s="7"/>
      <c r="F364" s="8"/>
      <c r="G364" s="8"/>
      <c r="H364" s="8"/>
    </row>
    <row r="365" spans="1:8" ht="35.25" customHeight="1" hidden="1" outlineLevel="1">
      <c r="A365" s="35" t="s">
        <v>33</v>
      </c>
      <c r="B365" s="35"/>
      <c r="C365" s="35"/>
      <c r="D365" s="35"/>
      <c r="E365" s="35"/>
      <c r="F365" s="35"/>
      <c r="G365" s="35"/>
      <c r="H365" s="17">
        <v>404729.706</v>
      </c>
    </row>
    <row r="366" spans="1:8" ht="34.5" customHeight="1" hidden="1" outlineLevel="1">
      <c r="A366" s="35" t="s">
        <v>34</v>
      </c>
      <c r="B366" s="35"/>
      <c r="C366" s="35"/>
      <c r="D366" s="35"/>
      <c r="E366" s="35"/>
      <c r="F366" s="35"/>
      <c r="G366" s="35"/>
      <c r="H366" s="17">
        <v>7208.84</v>
      </c>
    </row>
    <row r="367" spans="1:8" ht="34.5" customHeight="1" hidden="1" outlineLevel="1">
      <c r="A367" s="35" t="s">
        <v>35</v>
      </c>
      <c r="B367" s="35"/>
      <c r="C367" s="35"/>
      <c r="D367" s="35"/>
      <c r="E367" s="35"/>
      <c r="F367" s="35"/>
      <c r="G367" s="35"/>
      <c r="H367" s="17">
        <f>E369+E370+E371+E372+E373</f>
        <v>153596.85983899998</v>
      </c>
    </row>
    <row r="368" spans="1:8" ht="15.75" hidden="1" outlineLevel="1">
      <c r="A368" s="35" t="s">
        <v>20</v>
      </c>
      <c r="B368" s="35"/>
      <c r="C368" s="14"/>
      <c r="D368" s="14"/>
      <c r="E368" s="14"/>
      <c r="F368" s="14"/>
      <c r="G368" s="14"/>
      <c r="H368" s="23"/>
    </row>
    <row r="369" spans="1:8" ht="15.75" customHeight="1" hidden="1" outlineLevel="1">
      <c r="A369" s="36" t="s">
        <v>36</v>
      </c>
      <c r="B369" s="36"/>
      <c r="C369" s="36"/>
      <c r="D369" s="36"/>
      <c r="E369" s="17">
        <v>9352.922838999995</v>
      </c>
      <c r="G369" s="8"/>
      <c r="H369" s="8"/>
    </row>
    <row r="370" spans="1:8" ht="15.75" customHeight="1" hidden="1" outlineLevel="1">
      <c r="A370" s="36" t="s">
        <v>37</v>
      </c>
      <c r="B370" s="36"/>
      <c r="C370" s="36"/>
      <c r="D370" s="36"/>
      <c r="E370" s="21">
        <v>118796.226</v>
      </c>
      <c r="G370" s="8"/>
      <c r="H370" s="8"/>
    </row>
    <row r="371" spans="1:8" ht="15.75" customHeight="1" hidden="1" outlineLevel="1">
      <c r="A371" s="36" t="s">
        <v>38</v>
      </c>
      <c r="B371" s="36"/>
      <c r="C371" s="36"/>
      <c r="D371" s="36"/>
      <c r="E371" s="21">
        <v>25447.711</v>
      </c>
      <c r="G371" s="8"/>
      <c r="H371" s="8"/>
    </row>
    <row r="372" spans="1:8" ht="15.75" customHeight="1" hidden="1" outlineLevel="1">
      <c r="A372" s="36" t="s">
        <v>39</v>
      </c>
      <c r="B372" s="36"/>
      <c r="C372" s="36"/>
      <c r="D372" s="36"/>
      <c r="E372" s="22">
        <v>0</v>
      </c>
      <c r="G372" s="8"/>
      <c r="H372" s="8"/>
    </row>
    <row r="373" spans="1:8" ht="15.75" customHeight="1" hidden="1" outlineLevel="1">
      <c r="A373" s="36" t="s">
        <v>40</v>
      </c>
      <c r="B373" s="36"/>
      <c r="C373" s="36"/>
      <c r="D373" s="36"/>
      <c r="E373" s="22">
        <v>0</v>
      </c>
      <c r="G373" s="8"/>
      <c r="H373" s="8"/>
    </row>
    <row r="374" spans="1:8" ht="31.5" customHeight="1" hidden="1" outlineLevel="1">
      <c r="A374" s="35" t="s">
        <v>41</v>
      </c>
      <c r="B374" s="35"/>
      <c r="C374" s="35"/>
      <c r="D374" s="35"/>
      <c r="E374" s="35"/>
      <c r="F374" s="35"/>
      <c r="G374" s="35"/>
      <c r="H374" s="17">
        <v>124050</v>
      </c>
    </row>
    <row r="375" spans="1:9" s="8" customFormat="1" ht="34.5" customHeight="1" hidden="1" outlineLevel="1">
      <c r="A375" s="35" t="s">
        <v>42</v>
      </c>
      <c r="B375" s="35"/>
      <c r="C375" s="35"/>
      <c r="D375" s="35"/>
      <c r="E375" s="35"/>
      <c r="F375" s="35"/>
      <c r="G375" s="35"/>
      <c r="H375" s="12">
        <v>0</v>
      </c>
      <c r="I375" s="7"/>
    </row>
    <row r="376" ht="15.75" hidden="1" outlineLevel="1"/>
    <row r="377" spans="1:9" s="8" customFormat="1" ht="15.75" hidden="1" outlineLevel="1">
      <c r="A377" s="43" t="s">
        <v>62</v>
      </c>
      <c r="B377" s="43"/>
      <c r="C377" s="43"/>
      <c r="D377" s="43"/>
      <c r="E377" s="43"/>
      <c r="F377" s="43"/>
      <c r="G377" s="43"/>
      <c r="H377" s="43"/>
      <c r="I377" s="7"/>
    </row>
    <row r="378" spans="1:9" s="8" customFormat="1" ht="40.5" customHeight="1" hidden="1" outlineLevel="1">
      <c r="A378" s="44" t="s">
        <v>11</v>
      </c>
      <c r="B378" s="44"/>
      <c r="C378" s="44"/>
      <c r="D378" s="44"/>
      <c r="E378" s="44"/>
      <c r="F378" s="44"/>
      <c r="G378" s="44"/>
      <c r="H378" s="12">
        <f>ROUND(H381+H382*H383,2)</f>
        <v>1919.63</v>
      </c>
      <c r="I378" s="7"/>
    </row>
    <row r="379" spans="1:9" s="8" customFormat="1" ht="15.75" hidden="1" outlineLevel="1">
      <c r="A379" s="7"/>
      <c r="B379" s="7"/>
      <c r="C379" s="13"/>
      <c r="D379" s="13"/>
      <c r="E379" s="13"/>
      <c r="F379" s="7"/>
      <c r="G379" s="4"/>
      <c r="H379" s="7"/>
      <c r="I379" s="7"/>
    </row>
    <row r="380" spans="1:9" s="8" customFormat="1" ht="33.75" customHeight="1" hidden="1" outlineLevel="1">
      <c r="A380" s="44" t="s">
        <v>12</v>
      </c>
      <c r="B380" s="44"/>
      <c r="C380" s="44"/>
      <c r="D380" s="44"/>
      <c r="E380" s="44"/>
      <c r="F380" s="44"/>
      <c r="G380" s="44"/>
      <c r="H380" s="44"/>
      <c r="I380" s="7"/>
    </row>
    <row r="381" spans="1:9" s="8" customFormat="1" ht="21.75" customHeight="1" hidden="1" outlineLevel="1">
      <c r="A381" s="39" t="s">
        <v>13</v>
      </c>
      <c r="B381" s="39"/>
      <c r="C381" s="39"/>
      <c r="D381" s="39"/>
      <c r="E381" s="39"/>
      <c r="F381" s="39"/>
      <c r="G381" s="39"/>
      <c r="H381" s="12">
        <v>1015.89</v>
      </c>
      <c r="I381" s="7"/>
    </row>
    <row r="382" spans="1:9" s="8" customFormat="1" ht="25.5" customHeight="1" hidden="1" outlineLevel="1">
      <c r="A382" s="39" t="s">
        <v>14</v>
      </c>
      <c r="B382" s="39"/>
      <c r="C382" s="39"/>
      <c r="D382" s="39"/>
      <c r="E382" s="39"/>
      <c r="F382" s="39"/>
      <c r="G382" s="39"/>
      <c r="H382" s="12">
        <v>628693.13</v>
      </c>
      <c r="I382" s="7"/>
    </row>
    <row r="383" spans="1:12" s="8" customFormat="1" ht="35.25" customHeight="1" hidden="1" outlineLevel="1">
      <c r="A383" s="39" t="s">
        <v>15</v>
      </c>
      <c r="B383" s="39"/>
      <c r="C383" s="39"/>
      <c r="D383" s="39"/>
      <c r="E383" s="39"/>
      <c r="F383" s="39"/>
      <c r="G383" s="39"/>
      <c r="H383" s="15">
        <f>(H384+H385-(H386+H393))/(H403+H404-(H405+H412))</f>
        <v>0.0014374972698453744</v>
      </c>
      <c r="I383" s="7"/>
      <c r="K383" s="20"/>
      <c r="L383" s="20"/>
    </row>
    <row r="384" spans="1:12" s="8" customFormat="1" ht="24.75" customHeight="1" hidden="1" outlineLevel="1">
      <c r="A384" s="39" t="s">
        <v>16</v>
      </c>
      <c r="B384" s="39"/>
      <c r="C384" s="39"/>
      <c r="D384" s="39"/>
      <c r="E384" s="39"/>
      <c r="F384" s="39"/>
      <c r="G384" s="39"/>
      <c r="H384" s="17">
        <v>661.636</v>
      </c>
      <c r="I384" s="7"/>
      <c r="K384" s="20"/>
      <c r="L384" s="20"/>
    </row>
    <row r="385" spans="1:9" s="8" customFormat="1" ht="35.25" customHeight="1" hidden="1" outlineLevel="1">
      <c r="A385" s="39" t="s">
        <v>17</v>
      </c>
      <c r="B385" s="39"/>
      <c r="C385" s="39"/>
      <c r="D385" s="39"/>
      <c r="E385" s="39"/>
      <c r="F385" s="39"/>
      <c r="G385" s="39"/>
      <c r="H385" s="17">
        <v>9.946</v>
      </c>
      <c r="I385" s="7"/>
    </row>
    <row r="386" spans="1:9" s="8" customFormat="1" ht="36.75" customHeight="1" hidden="1" outlineLevel="1">
      <c r="A386" s="39" t="s">
        <v>18</v>
      </c>
      <c r="B386" s="39"/>
      <c r="C386" s="39"/>
      <c r="D386" s="39"/>
      <c r="E386" s="39"/>
      <c r="F386" s="39"/>
      <c r="G386" s="39"/>
      <c r="H386" s="17">
        <f>E388+E389+E390+E391+E392</f>
        <v>247.35865233402066</v>
      </c>
      <c r="I386" s="7"/>
    </row>
    <row r="387" spans="1:9" s="8" customFormat="1" ht="15.75" hidden="1" outlineLevel="1">
      <c r="A387" s="39" t="s">
        <v>20</v>
      </c>
      <c r="B387" s="39"/>
      <c r="C387" s="14"/>
      <c r="D387" s="14"/>
      <c r="E387" s="14"/>
      <c r="F387" s="14"/>
      <c r="G387" s="14"/>
      <c r="H387" s="19"/>
      <c r="I387" s="7"/>
    </row>
    <row r="388" spans="1:9" s="8" customFormat="1" ht="15.75" customHeight="1" hidden="1" outlineLevel="1">
      <c r="A388" s="36" t="s">
        <v>21</v>
      </c>
      <c r="B388" s="36"/>
      <c r="C388" s="36"/>
      <c r="D388" s="36"/>
      <c r="E388" s="17">
        <v>22.506052834020668</v>
      </c>
      <c r="F388" s="7"/>
      <c r="I388" s="7"/>
    </row>
    <row r="389" spans="1:9" s="8" customFormat="1" ht="15.75" customHeight="1" hidden="1" outlineLevel="1">
      <c r="A389" s="36" t="s">
        <v>22</v>
      </c>
      <c r="B389" s="36"/>
      <c r="C389" s="36"/>
      <c r="D389" s="36"/>
      <c r="E389" s="21">
        <v>189.1983897</v>
      </c>
      <c r="F389" s="7"/>
      <c r="I389" s="7"/>
    </row>
    <row r="390" spans="1:9" s="8" customFormat="1" ht="15.75" customHeight="1" hidden="1" outlineLevel="1">
      <c r="A390" s="36" t="s">
        <v>23</v>
      </c>
      <c r="B390" s="36"/>
      <c r="C390" s="36"/>
      <c r="D390" s="36"/>
      <c r="E390" s="21">
        <v>35.6542098</v>
      </c>
      <c r="F390" s="7"/>
      <c r="I390" s="7"/>
    </row>
    <row r="391" spans="1:8" ht="15.75" customHeight="1" hidden="1" outlineLevel="1">
      <c r="A391" s="36" t="s">
        <v>24</v>
      </c>
      <c r="B391" s="36"/>
      <c r="C391" s="36"/>
      <c r="D391" s="36"/>
      <c r="E391" s="22">
        <v>0</v>
      </c>
      <c r="G391" s="8"/>
      <c r="H391" s="8"/>
    </row>
    <row r="392" spans="1:8" ht="15.75" customHeight="1" hidden="1" outlineLevel="1">
      <c r="A392" s="36" t="s">
        <v>25</v>
      </c>
      <c r="B392" s="36"/>
      <c r="C392" s="36"/>
      <c r="D392" s="36"/>
      <c r="E392" s="22">
        <v>0</v>
      </c>
      <c r="G392" s="8"/>
      <c r="H392" s="8"/>
    </row>
    <row r="393" spans="1:8" ht="24" customHeight="1" hidden="1" outlineLevel="1">
      <c r="A393" s="35" t="s">
        <v>26</v>
      </c>
      <c r="B393" s="35"/>
      <c r="C393" s="35"/>
      <c r="D393" s="35"/>
      <c r="E393" s="35"/>
      <c r="F393" s="35"/>
      <c r="G393" s="35"/>
      <c r="H393" s="17">
        <v>231.51</v>
      </c>
    </row>
    <row r="394" spans="1:8" ht="33" customHeight="1" hidden="1" outlineLevel="1">
      <c r="A394" s="35" t="s">
        <v>27</v>
      </c>
      <c r="B394" s="35"/>
      <c r="C394" s="35"/>
      <c r="D394" s="35"/>
      <c r="E394" s="35"/>
      <c r="F394" s="35"/>
      <c r="G394" s="35"/>
      <c r="H394" s="21">
        <f>D396+D400</f>
        <v>9573.134139000002</v>
      </c>
    </row>
    <row r="395" spans="1:8" ht="15.75" hidden="1" outlineLevel="1">
      <c r="A395" s="35" t="s">
        <v>20</v>
      </c>
      <c r="B395" s="35"/>
      <c r="C395" s="14"/>
      <c r="D395" s="14"/>
      <c r="E395" s="14"/>
      <c r="F395" s="14"/>
      <c r="G395" s="14"/>
      <c r="H395" s="23"/>
    </row>
    <row r="396" spans="1:8" ht="15.75" customHeight="1" hidden="1" outlineLevel="1">
      <c r="A396" s="37" t="s">
        <v>28</v>
      </c>
      <c r="B396" s="37"/>
      <c r="C396" s="37"/>
      <c r="D396" s="17">
        <f>D397+D398+D399</f>
        <v>4.818</v>
      </c>
      <c r="E396" s="7"/>
      <c r="F396" s="8"/>
      <c r="G396" s="8"/>
      <c r="H396" s="8"/>
    </row>
    <row r="397" spans="1:8" ht="15.75" customHeight="1" hidden="1" outlineLevel="1">
      <c r="A397" s="38" t="s">
        <v>29</v>
      </c>
      <c r="B397" s="38"/>
      <c r="C397" s="38"/>
      <c r="D397" s="17">
        <v>1.257</v>
      </c>
      <c r="E397" s="7"/>
      <c r="F397" s="8"/>
      <c r="G397" s="8"/>
      <c r="H397" s="8"/>
    </row>
    <row r="398" spans="1:8" ht="15.75" customHeight="1" hidden="1" outlineLevel="1">
      <c r="A398" s="38" t="s">
        <v>30</v>
      </c>
      <c r="B398" s="38"/>
      <c r="C398" s="38"/>
      <c r="D398" s="17">
        <v>2.285</v>
      </c>
      <c r="E398" s="7"/>
      <c r="F398" s="8"/>
      <c r="G398" s="8"/>
      <c r="H398" s="8"/>
    </row>
    <row r="399" spans="1:8" ht="15.75" customHeight="1" hidden="1" outlineLevel="1">
      <c r="A399" s="38" t="s">
        <v>31</v>
      </c>
      <c r="B399" s="38"/>
      <c r="C399" s="38"/>
      <c r="D399" s="17">
        <v>1.2760000000000002</v>
      </c>
      <c r="E399" s="7"/>
      <c r="F399" s="8"/>
      <c r="G399" s="8"/>
      <c r="H399" s="8"/>
    </row>
    <row r="400" spans="1:8" ht="15.75" customHeight="1" hidden="1" outlineLevel="1">
      <c r="A400" s="37" t="s">
        <v>32</v>
      </c>
      <c r="B400" s="37"/>
      <c r="C400" s="37"/>
      <c r="D400" s="17">
        <f>D401+D402</f>
        <v>9568.316139000002</v>
      </c>
      <c r="E400" s="7"/>
      <c r="F400" s="8"/>
      <c r="G400" s="8"/>
      <c r="H400" s="8"/>
    </row>
    <row r="401" spans="1:8" ht="15.75" customHeight="1" hidden="1" outlineLevel="1">
      <c r="A401" s="38" t="s">
        <v>29</v>
      </c>
      <c r="B401" s="38"/>
      <c r="C401" s="38"/>
      <c r="D401" s="17">
        <v>2994.556543</v>
      </c>
      <c r="E401" s="7"/>
      <c r="F401" s="8"/>
      <c r="G401" s="8"/>
      <c r="H401" s="8"/>
    </row>
    <row r="402" spans="1:8" ht="15.75" customHeight="1" hidden="1" outlineLevel="1">
      <c r="A402" s="38" t="s">
        <v>31</v>
      </c>
      <c r="B402" s="38"/>
      <c r="C402" s="38"/>
      <c r="D402" s="17">
        <v>6573.759596000002</v>
      </c>
      <c r="E402" s="7"/>
      <c r="F402" s="8"/>
      <c r="G402" s="8"/>
      <c r="H402" s="8"/>
    </row>
    <row r="403" spans="1:8" ht="35.25" customHeight="1" hidden="1" outlineLevel="1">
      <c r="A403" s="35" t="s">
        <v>33</v>
      </c>
      <c r="B403" s="35"/>
      <c r="C403" s="35"/>
      <c r="D403" s="35"/>
      <c r="E403" s="35"/>
      <c r="F403" s="35"/>
      <c r="G403" s="35"/>
      <c r="H403" s="17">
        <v>404335.071</v>
      </c>
    </row>
    <row r="404" spans="1:8" ht="34.5" customHeight="1" hidden="1" outlineLevel="1">
      <c r="A404" s="35" t="s">
        <v>34</v>
      </c>
      <c r="B404" s="35"/>
      <c r="C404" s="35"/>
      <c r="D404" s="35"/>
      <c r="E404" s="35"/>
      <c r="F404" s="35"/>
      <c r="G404" s="35"/>
      <c r="H404" s="17">
        <v>7904.352</v>
      </c>
    </row>
    <row r="405" spans="1:8" ht="34.5" customHeight="1" hidden="1" outlineLevel="1">
      <c r="A405" s="35" t="s">
        <v>35</v>
      </c>
      <c r="B405" s="35"/>
      <c r="C405" s="35"/>
      <c r="D405" s="35"/>
      <c r="E405" s="35"/>
      <c r="F405" s="35"/>
      <c r="G405" s="35"/>
      <c r="H405" s="17">
        <f>E407+E408+E409+E410+E411</f>
        <v>147947.70913899998</v>
      </c>
    </row>
    <row r="406" spans="1:8" ht="15.75" hidden="1" outlineLevel="1">
      <c r="A406" s="35" t="s">
        <v>20</v>
      </c>
      <c r="B406" s="35"/>
      <c r="C406" s="14"/>
      <c r="D406" s="14"/>
      <c r="E406" s="14"/>
      <c r="F406" s="14"/>
      <c r="G406" s="14"/>
      <c r="H406" s="23"/>
    </row>
    <row r="407" spans="1:9" s="8" customFormat="1" ht="15.75" customHeight="1" hidden="1" outlineLevel="1">
      <c r="A407" s="36" t="s">
        <v>36</v>
      </c>
      <c r="B407" s="36"/>
      <c r="C407" s="36"/>
      <c r="D407" s="36"/>
      <c r="E407" s="17">
        <v>9573.134139000002</v>
      </c>
      <c r="F407" s="7"/>
      <c r="I407" s="7"/>
    </row>
    <row r="408" spans="1:9" s="8" customFormat="1" ht="15.75" customHeight="1" hidden="1" outlineLevel="1">
      <c r="A408" s="36" t="s">
        <v>37</v>
      </c>
      <c r="B408" s="36"/>
      <c r="C408" s="36"/>
      <c r="D408" s="36"/>
      <c r="E408" s="21">
        <v>113875.965</v>
      </c>
      <c r="F408" s="7"/>
      <c r="I408" s="7"/>
    </row>
    <row r="409" spans="1:9" s="8" customFormat="1" ht="15.75" customHeight="1" hidden="1" outlineLevel="1">
      <c r="A409" s="36" t="s">
        <v>38</v>
      </c>
      <c r="B409" s="36"/>
      <c r="C409" s="36"/>
      <c r="D409" s="36"/>
      <c r="E409" s="21">
        <v>24498.61</v>
      </c>
      <c r="F409" s="7"/>
      <c r="I409" s="7"/>
    </row>
    <row r="410" spans="1:9" s="8" customFormat="1" ht="15.75" customHeight="1" hidden="1" outlineLevel="1">
      <c r="A410" s="36" t="s">
        <v>39</v>
      </c>
      <c r="B410" s="36"/>
      <c r="C410" s="36"/>
      <c r="D410" s="36"/>
      <c r="E410" s="22">
        <v>0</v>
      </c>
      <c r="F410" s="7"/>
      <c r="I410" s="7"/>
    </row>
    <row r="411" spans="1:9" s="8" customFormat="1" ht="15.75" customHeight="1" hidden="1" outlineLevel="1">
      <c r="A411" s="36" t="s">
        <v>40</v>
      </c>
      <c r="B411" s="36"/>
      <c r="C411" s="36"/>
      <c r="D411" s="36"/>
      <c r="E411" s="22">
        <v>0</v>
      </c>
      <c r="F411" s="7"/>
      <c r="I411" s="7"/>
    </row>
    <row r="412" spans="1:9" s="8" customFormat="1" ht="31.5" customHeight="1" hidden="1" outlineLevel="1">
      <c r="A412" s="35" t="s">
        <v>41</v>
      </c>
      <c r="B412" s="35"/>
      <c r="C412" s="35"/>
      <c r="D412" s="35"/>
      <c r="E412" s="35"/>
      <c r="F412" s="35"/>
      <c r="G412" s="35"/>
      <c r="H412" s="17">
        <v>130230</v>
      </c>
      <c r="I412" s="7"/>
    </row>
    <row r="413" spans="1:9" s="8" customFormat="1" ht="34.5" customHeight="1" hidden="1" outlineLevel="1">
      <c r="A413" s="35" t="s">
        <v>42</v>
      </c>
      <c r="B413" s="35"/>
      <c r="C413" s="35"/>
      <c r="D413" s="35"/>
      <c r="E413" s="35"/>
      <c r="F413" s="35"/>
      <c r="G413" s="35"/>
      <c r="H413" s="12">
        <v>0</v>
      </c>
      <c r="I413" s="7"/>
    </row>
    <row r="414" ht="15.75" hidden="1" outlineLevel="1"/>
    <row r="415" spans="1:9" s="8" customFormat="1" ht="15.75" hidden="1" outlineLevel="1">
      <c r="A415" s="43" t="s">
        <v>63</v>
      </c>
      <c r="B415" s="43"/>
      <c r="C415" s="43"/>
      <c r="D415" s="43"/>
      <c r="E415" s="43"/>
      <c r="F415" s="43"/>
      <c r="G415" s="43"/>
      <c r="H415" s="43"/>
      <c r="I415" s="7"/>
    </row>
    <row r="416" spans="1:9" s="8" customFormat="1" ht="40.5" customHeight="1" hidden="1" outlineLevel="1">
      <c r="A416" s="44" t="s">
        <v>11</v>
      </c>
      <c r="B416" s="44"/>
      <c r="C416" s="44"/>
      <c r="D416" s="44"/>
      <c r="E416" s="44"/>
      <c r="F416" s="44"/>
      <c r="G416" s="44"/>
      <c r="H416" s="12">
        <f>ROUND(H419+H420*H421,2)</f>
        <v>2176.19</v>
      </c>
      <c r="I416" s="7"/>
    </row>
    <row r="417" spans="1:9" s="8" customFormat="1" ht="15.75" hidden="1" outlineLevel="1">
      <c r="A417" s="7"/>
      <c r="B417" s="7"/>
      <c r="C417" s="13"/>
      <c r="D417" s="13"/>
      <c r="E417" s="13"/>
      <c r="F417" s="7"/>
      <c r="G417" s="4"/>
      <c r="H417" s="7"/>
      <c r="I417" s="7"/>
    </row>
    <row r="418" spans="1:9" s="8" customFormat="1" ht="33.75" customHeight="1" hidden="1" outlineLevel="1">
      <c r="A418" s="44" t="s">
        <v>12</v>
      </c>
      <c r="B418" s="44"/>
      <c r="C418" s="44"/>
      <c r="D418" s="44"/>
      <c r="E418" s="44"/>
      <c r="F418" s="44"/>
      <c r="G418" s="44"/>
      <c r="H418" s="44"/>
      <c r="I418" s="7"/>
    </row>
    <row r="419" spans="1:9" s="8" customFormat="1" ht="21.75" customHeight="1" hidden="1" outlineLevel="1">
      <c r="A419" s="39" t="s">
        <v>13</v>
      </c>
      <c r="B419" s="39"/>
      <c r="C419" s="39"/>
      <c r="D419" s="39"/>
      <c r="E419" s="39"/>
      <c r="F419" s="39"/>
      <c r="G419" s="39"/>
      <c r="H419" s="12">
        <v>1101.23</v>
      </c>
      <c r="I419" s="7"/>
    </row>
    <row r="420" spans="1:9" s="8" customFormat="1" ht="25.5" customHeight="1" hidden="1" outlineLevel="1">
      <c r="A420" s="39" t="s">
        <v>14</v>
      </c>
      <c r="B420" s="39"/>
      <c r="C420" s="39"/>
      <c r="D420" s="39"/>
      <c r="E420" s="39"/>
      <c r="F420" s="39"/>
      <c r="G420" s="39"/>
      <c r="H420" s="12">
        <v>669611.26</v>
      </c>
      <c r="I420" s="7"/>
    </row>
    <row r="421" spans="1:12" s="8" customFormat="1" ht="35.25" customHeight="1" hidden="1" outlineLevel="1">
      <c r="A421" s="39" t="s">
        <v>15</v>
      </c>
      <c r="B421" s="39"/>
      <c r="C421" s="39"/>
      <c r="D421" s="39"/>
      <c r="E421" s="39"/>
      <c r="F421" s="39"/>
      <c r="G421" s="39"/>
      <c r="H421" s="15">
        <f>(H422+H423-(H424+H431))/(H441+H442-(H443+H450))</f>
        <v>0.0016053555852995876</v>
      </c>
      <c r="I421" s="7"/>
      <c r="K421" s="20"/>
      <c r="L421" s="20"/>
    </row>
    <row r="422" spans="1:12" s="8" customFormat="1" ht="24.75" customHeight="1" hidden="1" outlineLevel="1">
      <c r="A422" s="39" t="s">
        <v>16</v>
      </c>
      <c r="B422" s="39"/>
      <c r="C422" s="39"/>
      <c r="D422" s="39"/>
      <c r="E422" s="39"/>
      <c r="F422" s="39"/>
      <c r="G422" s="39"/>
      <c r="H422" s="17">
        <v>719.391</v>
      </c>
      <c r="I422" s="7"/>
      <c r="K422" s="20"/>
      <c r="L422" s="20"/>
    </row>
    <row r="423" spans="1:8" ht="35.25" customHeight="1" hidden="1" outlineLevel="1">
      <c r="A423" s="39" t="s">
        <v>17</v>
      </c>
      <c r="B423" s="39"/>
      <c r="C423" s="39"/>
      <c r="D423" s="39"/>
      <c r="E423" s="39"/>
      <c r="F423" s="39"/>
      <c r="G423" s="39"/>
      <c r="H423" s="17">
        <v>10.745</v>
      </c>
    </row>
    <row r="424" spans="1:8" ht="36.75" customHeight="1" hidden="1" outlineLevel="1">
      <c r="A424" s="39" t="s">
        <v>18</v>
      </c>
      <c r="B424" s="39"/>
      <c r="C424" s="39"/>
      <c r="D424" s="39"/>
      <c r="E424" s="39"/>
      <c r="F424" s="39"/>
      <c r="G424" s="39"/>
      <c r="H424" s="17">
        <f>E426+E427+E428+E429+E430</f>
        <v>238.07428435393723</v>
      </c>
    </row>
    <row r="425" spans="1:8" ht="15.75" hidden="1" outlineLevel="1">
      <c r="A425" s="39" t="s">
        <v>20</v>
      </c>
      <c r="B425" s="39"/>
      <c r="C425" s="14"/>
      <c r="D425" s="14"/>
      <c r="E425" s="14"/>
      <c r="F425" s="14"/>
      <c r="G425" s="14"/>
      <c r="H425" s="19"/>
    </row>
    <row r="426" spans="1:8" ht="15.75" customHeight="1" hidden="1" outlineLevel="1">
      <c r="A426" s="36" t="s">
        <v>21</v>
      </c>
      <c r="B426" s="36"/>
      <c r="C426" s="36"/>
      <c r="D426" s="36"/>
      <c r="E426" s="17">
        <v>23.595618453937206</v>
      </c>
      <c r="G426" s="8"/>
      <c r="H426" s="8"/>
    </row>
    <row r="427" spans="1:8" ht="15.75" customHeight="1" hidden="1" outlineLevel="1">
      <c r="A427" s="36" t="s">
        <v>22</v>
      </c>
      <c r="B427" s="36"/>
      <c r="C427" s="36"/>
      <c r="D427" s="36"/>
      <c r="E427" s="21">
        <v>179.60810830000003</v>
      </c>
      <c r="G427" s="8"/>
      <c r="H427" s="8"/>
    </row>
    <row r="428" spans="1:8" ht="15.75" customHeight="1" hidden="1" outlineLevel="1">
      <c r="A428" s="36" t="s">
        <v>23</v>
      </c>
      <c r="B428" s="36"/>
      <c r="C428" s="36"/>
      <c r="D428" s="36"/>
      <c r="E428" s="21">
        <v>34.8705576</v>
      </c>
      <c r="G428" s="8"/>
      <c r="H428" s="8"/>
    </row>
    <row r="429" spans="1:8" ht="15.75" customHeight="1" hidden="1" outlineLevel="1">
      <c r="A429" s="36" t="s">
        <v>24</v>
      </c>
      <c r="B429" s="36"/>
      <c r="C429" s="36"/>
      <c r="D429" s="36"/>
      <c r="E429" s="22">
        <v>0</v>
      </c>
      <c r="G429" s="8"/>
      <c r="H429" s="8"/>
    </row>
    <row r="430" spans="1:8" ht="15.75" customHeight="1" hidden="1" outlineLevel="1">
      <c r="A430" s="36" t="s">
        <v>25</v>
      </c>
      <c r="B430" s="36"/>
      <c r="C430" s="36"/>
      <c r="D430" s="36"/>
      <c r="E430" s="22">
        <v>0</v>
      </c>
      <c r="G430" s="8"/>
      <c r="H430" s="8"/>
    </row>
    <row r="431" spans="1:8" ht="24" customHeight="1" hidden="1" outlineLevel="1">
      <c r="A431" s="35" t="s">
        <v>26</v>
      </c>
      <c r="B431" s="35"/>
      <c r="C431" s="35"/>
      <c r="D431" s="35"/>
      <c r="E431" s="35"/>
      <c r="F431" s="35"/>
      <c r="G431" s="35"/>
      <c r="H431" s="17">
        <v>276.56</v>
      </c>
    </row>
    <row r="432" spans="1:8" ht="33" customHeight="1" hidden="1" outlineLevel="1">
      <c r="A432" s="35" t="s">
        <v>27</v>
      </c>
      <c r="B432" s="35"/>
      <c r="C432" s="35"/>
      <c r="D432" s="35"/>
      <c r="E432" s="35"/>
      <c r="F432" s="35"/>
      <c r="G432" s="35"/>
      <c r="H432" s="21">
        <f>D434+D438</f>
        <v>9857.682787999998</v>
      </c>
    </row>
    <row r="433" spans="1:8" ht="15.75" hidden="1" outlineLevel="1">
      <c r="A433" s="35" t="s">
        <v>20</v>
      </c>
      <c r="B433" s="35"/>
      <c r="C433" s="14"/>
      <c r="D433" s="14"/>
      <c r="E433" s="14"/>
      <c r="F433" s="14"/>
      <c r="G433" s="14"/>
      <c r="H433" s="23"/>
    </row>
    <row r="434" spans="1:8" ht="15.75" customHeight="1" hidden="1" outlineLevel="1">
      <c r="A434" s="37" t="s">
        <v>28</v>
      </c>
      <c r="B434" s="37"/>
      <c r="C434" s="37"/>
      <c r="D434" s="17">
        <f>D435+D436+D437</f>
        <v>6.5089999999999995</v>
      </c>
      <c r="E434" s="7"/>
      <c r="F434" s="8"/>
      <c r="G434" s="8"/>
      <c r="H434" s="8"/>
    </row>
    <row r="435" spans="1:8" ht="15.75" customHeight="1" hidden="1" outlineLevel="1">
      <c r="A435" s="38" t="s">
        <v>29</v>
      </c>
      <c r="B435" s="38"/>
      <c r="C435" s="38"/>
      <c r="D435" s="17">
        <v>3.85</v>
      </c>
      <c r="E435" s="7"/>
      <c r="F435" s="8"/>
      <c r="G435" s="8"/>
      <c r="H435" s="8"/>
    </row>
    <row r="436" spans="1:8" ht="15.75" customHeight="1" hidden="1" outlineLevel="1">
      <c r="A436" s="38" t="s">
        <v>30</v>
      </c>
      <c r="B436" s="38"/>
      <c r="C436" s="38"/>
      <c r="D436" s="17">
        <v>1.652</v>
      </c>
      <c r="E436" s="7"/>
      <c r="F436" s="8"/>
      <c r="G436" s="8"/>
      <c r="H436" s="8"/>
    </row>
    <row r="437" spans="1:8" ht="15.75" customHeight="1" hidden="1" outlineLevel="1">
      <c r="A437" s="38" t="s">
        <v>31</v>
      </c>
      <c r="B437" s="38"/>
      <c r="C437" s="38"/>
      <c r="D437" s="17">
        <v>1.007</v>
      </c>
      <c r="E437" s="7"/>
      <c r="F437" s="8"/>
      <c r="G437" s="8"/>
      <c r="H437" s="8"/>
    </row>
    <row r="438" spans="1:8" ht="15.75" customHeight="1" hidden="1" outlineLevel="1">
      <c r="A438" s="37" t="s">
        <v>32</v>
      </c>
      <c r="B438" s="37"/>
      <c r="C438" s="37"/>
      <c r="D438" s="17">
        <f>D439+D440</f>
        <v>9851.173787999998</v>
      </c>
      <c r="E438" s="7"/>
      <c r="F438" s="8"/>
      <c r="G438" s="8"/>
      <c r="H438" s="8"/>
    </row>
    <row r="439" spans="1:9" s="8" customFormat="1" ht="15.75" customHeight="1" hidden="1" outlineLevel="1">
      <c r="A439" s="38" t="s">
        <v>29</v>
      </c>
      <c r="B439" s="38"/>
      <c r="C439" s="38"/>
      <c r="D439" s="17">
        <v>3238.0415899999994</v>
      </c>
      <c r="E439" s="7"/>
      <c r="I439" s="7"/>
    </row>
    <row r="440" spans="1:9" s="8" customFormat="1" ht="15.75" customHeight="1" hidden="1" outlineLevel="1">
      <c r="A440" s="38" t="s">
        <v>31</v>
      </c>
      <c r="B440" s="38"/>
      <c r="C440" s="38"/>
      <c r="D440" s="17">
        <v>6613.132197999999</v>
      </c>
      <c r="E440" s="7"/>
      <c r="I440" s="7"/>
    </row>
    <row r="441" spans="1:9" s="8" customFormat="1" ht="35.25" customHeight="1" hidden="1" outlineLevel="1">
      <c r="A441" s="35" t="s">
        <v>33</v>
      </c>
      <c r="B441" s="35"/>
      <c r="C441" s="35"/>
      <c r="D441" s="35"/>
      <c r="E441" s="35"/>
      <c r="F441" s="35"/>
      <c r="G441" s="35"/>
      <c r="H441" s="17">
        <v>424285.505</v>
      </c>
      <c r="I441" s="7"/>
    </row>
    <row r="442" spans="1:9" s="8" customFormat="1" ht="34.5" customHeight="1" hidden="1" outlineLevel="1">
      <c r="A442" s="35" t="s">
        <v>34</v>
      </c>
      <c r="B442" s="35"/>
      <c r="C442" s="35"/>
      <c r="D442" s="35"/>
      <c r="E442" s="35"/>
      <c r="F442" s="35"/>
      <c r="G442" s="35"/>
      <c r="H442" s="17">
        <v>7635.415</v>
      </c>
      <c r="I442" s="7"/>
    </row>
    <row r="443" spans="1:9" s="8" customFormat="1" ht="34.5" customHeight="1" hidden="1" outlineLevel="1">
      <c r="A443" s="35" t="s">
        <v>35</v>
      </c>
      <c r="B443" s="35"/>
      <c r="C443" s="35"/>
      <c r="D443" s="35"/>
      <c r="E443" s="35"/>
      <c r="F443" s="35"/>
      <c r="G443" s="35"/>
      <c r="H443" s="17">
        <f>E445+E446+E447+E448+E449</f>
        <v>142111.678788</v>
      </c>
      <c r="I443" s="7"/>
    </row>
    <row r="444" spans="1:9" s="8" customFormat="1" ht="15.75" hidden="1" outlineLevel="1">
      <c r="A444" s="35" t="s">
        <v>20</v>
      </c>
      <c r="B444" s="35"/>
      <c r="C444" s="14"/>
      <c r="D444" s="14"/>
      <c r="E444" s="14"/>
      <c r="F444" s="14"/>
      <c r="G444" s="14"/>
      <c r="H444" s="23"/>
      <c r="I444" s="7"/>
    </row>
    <row r="445" spans="1:9" s="8" customFormat="1" ht="15.75" customHeight="1" hidden="1" outlineLevel="1">
      <c r="A445" s="36" t="s">
        <v>36</v>
      </c>
      <c r="B445" s="36"/>
      <c r="C445" s="36"/>
      <c r="D445" s="36"/>
      <c r="E445" s="17">
        <v>9857.682787999998</v>
      </c>
      <c r="F445" s="7"/>
      <c r="I445" s="7"/>
    </row>
    <row r="446" spans="1:9" s="8" customFormat="1" ht="15.75" customHeight="1" hidden="1" outlineLevel="1">
      <c r="A446" s="36" t="s">
        <v>37</v>
      </c>
      <c r="B446" s="36"/>
      <c r="C446" s="36"/>
      <c r="D446" s="36"/>
      <c r="E446" s="21">
        <v>108287.26499999998</v>
      </c>
      <c r="F446" s="7"/>
      <c r="I446" s="7"/>
    </row>
    <row r="447" spans="1:9" s="8" customFormat="1" ht="15.75" customHeight="1" hidden="1" outlineLevel="1">
      <c r="A447" s="36" t="s">
        <v>38</v>
      </c>
      <c r="B447" s="36"/>
      <c r="C447" s="36"/>
      <c r="D447" s="36"/>
      <c r="E447" s="21">
        <v>23966.731</v>
      </c>
      <c r="F447" s="7"/>
      <c r="I447" s="7"/>
    </row>
    <row r="448" spans="1:9" s="8" customFormat="1" ht="15.75" customHeight="1" hidden="1" outlineLevel="1">
      <c r="A448" s="36" t="s">
        <v>39</v>
      </c>
      <c r="B448" s="36"/>
      <c r="C448" s="36"/>
      <c r="D448" s="36"/>
      <c r="E448" s="22">
        <v>0</v>
      </c>
      <c r="F448" s="7"/>
      <c r="I448" s="7"/>
    </row>
    <row r="449" spans="1:9" s="8" customFormat="1" ht="15.75" customHeight="1" hidden="1" outlineLevel="1">
      <c r="A449" s="36" t="s">
        <v>40</v>
      </c>
      <c r="B449" s="36"/>
      <c r="C449" s="36"/>
      <c r="D449" s="36"/>
      <c r="E449" s="22">
        <v>0</v>
      </c>
      <c r="F449" s="7"/>
      <c r="I449" s="7"/>
    </row>
    <row r="450" spans="1:9" s="8" customFormat="1" ht="31.5" customHeight="1" hidden="1" outlineLevel="1">
      <c r="A450" s="35" t="s">
        <v>41</v>
      </c>
      <c r="B450" s="35"/>
      <c r="C450" s="35"/>
      <c r="D450" s="35"/>
      <c r="E450" s="35"/>
      <c r="F450" s="35"/>
      <c r="G450" s="35"/>
      <c r="H450" s="17">
        <v>155570</v>
      </c>
      <c r="I450" s="7"/>
    </row>
    <row r="451" spans="1:9" s="8" customFormat="1" ht="34.5" customHeight="1" hidden="1" outlineLevel="1">
      <c r="A451" s="35" t="s">
        <v>42</v>
      </c>
      <c r="B451" s="35"/>
      <c r="C451" s="35"/>
      <c r="D451" s="35"/>
      <c r="E451" s="35"/>
      <c r="F451" s="35"/>
      <c r="G451" s="35"/>
      <c r="H451" s="12">
        <v>0</v>
      </c>
      <c r="I451" s="7"/>
    </row>
    <row r="452" ht="15.75" hidden="1" outlineLevel="1"/>
    <row r="453" spans="1:9" s="8" customFormat="1" ht="15.75" hidden="1" outlineLevel="1">
      <c r="A453" s="43" t="s">
        <v>64</v>
      </c>
      <c r="B453" s="43"/>
      <c r="C453" s="43"/>
      <c r="D453" s="43"/>
      <c r="E453" s="43"/>
      <c r="F453" s="43"/>
      <c r="G453" s="43"/>
      <c r="H453" s="43"/>
      <c r="I453" s="7"/>
    </row>
    <row r="454" spans="1:9" s="8" customFormat="1" ht="40.5" customHeight="1" hidden="1" outlineLevel="1">
      <c r="A454" s="44" t="s">
        <v>11</v>
      </c>
      <c r="B454" s="44"/>
      <c r="C454" s="44"/>
      <c r="D454" s="44"/>
      <c r="E454" s="44"/>
      <c r="F454" s="44"/>
      <c r="G454" s="44"/>
      <c r="H454" s="12">
        <f>ROUND(H457+H458*H459,2)</f>
        <v>2080.2</v>
      </c>
      <c r="I454" s="7"/>
    </row>
    <row r="455" spans="1:9" s="8" customFormat="1" ht="15.75" hidden="1" outlineLevel="1">
      <c r="A455" s="7"/>
      <c r="B455" s="7"/>
      <c r="C455" s="13"/>
      <c r="D455" s="13"/>
      <c r="E455" s="13"/>
      <c r="F455" s="7"/>
      <c r="G455" s="4"/>
      <c r="H455" s="7"/>
      <c r="I455" s="7"/>
    </row>
    <row r="456" spans="1:9" s="8" customFormat="1" ht="33.75" customHeight="1" hidden="1" outlineLevel="1">
      <c r="A456" s="44" t="s">
        <v>12</v>
      </c>
      <c r="B456" s="44"/>
      <c r="C456" s="44"/>
      <c r="D456" s="44"/>
      <c r="E456" s="44"/>
      <c r="F456" s="44"/>
      <c r="G456" s="44"/>
      <c r="H456" s="44"/>
      <c r="I456" s="7"/>
    </row>
    <row r="457" spans="1:9" s="8" customFormat="1" ht="21.75" customHeight="1" hidden="1" outlineLevel="1">
      <c r="A457" s="39" t="s">
        <v>13</v>
      </c>
      <c r="B457" s="39"/>
      <c r="C457" s="39"/>
      <c r="D457" s="39"/>
      <c r="E457" s="39"/>
      <c r="F457" s="39"/>
      <c r="G457" s="39"/>
      <c r="H457" s="12">
        <v>1056.78</v>
      </c>
      <c r="I457" s="7"/>
    </row>
    <row r="458" spans="1:9" s="8" customFormat="1" ht="25.5" customHeight="1" hidden="1" outlineLevel="1">
      <c r="A458" s="39" t="s">
        <v>14</v>
      </c>
      <c r="B458" s="39"/>
      <c r="C458" s="39"/>
      <c r="D458" s="39"/>
      <c r="E458" s="39"/>
      <c r="F458" s="39"/>
      <c r="G458" s="39"/>
      <c r="H458" s="12">
        <v>682458.86</v>
      </c>
      <c r="I458" s="7"/>
    </row>
    <row r="459" spans="1:12" s="8" customFormat="1" ht="35.25" customHeight="1" hidden="1" outlineLevel="1">
      <c r="A459" s="39" t="s">
        <v>15</v>
      </c>
      <c r="B459" s="39"/>
      <c r="C459" s="39"/>
      <c r="D459" s="39"/>
      <c r="E459" s="39"/>
      <c r="F459" s="39"/>
      <c r="G459" s="39"/>
      <c r="H459" s="15">
        <f>(H460+H461-(H462+H469))/(H479+H480-(H481+H488))</f>
        <v>0.0014996129650182639</v>
      </c>
      <c r="I459" s="7"/>
      <c r="K459" s="20"/>
      <c r="L459" s="20"/>
    </row>
    <row r="460" spans="1:12" s="8" customFormat="1" ht="24.75" customHeight="1" hidden="1" outlineLevel="1">
      <c r="A460" s="39" t="s">
        <v>16</v>
      </c>
      <c r="B460" s="39"/>
      <c r="C460" s="39"/>
      <c r="D460" s="39"/>
      <c r="E460" s="39"/>
      <c r="F460" s="39"/>
      <c r="G460" s="39"/>
      <c r="H460" s="17">
        <v>791.716</v>
      </c>
      <c r="I460" s="7"/>
      <c r="K460" s="20"/>
      <c r="L460" s="20"/>
    </row>
    <row r="461" spans="1:9" s="8" customFormat="1" ht="35.25" customHeight="1" hidden="1" outlineLevel="1">
      <c r="A461" s="39" t="s">
        <v>17</v>
      </c>
      <c r="B461" s="39"/>
      <c r="C461" s="39"/>
      <c r="D461" s="39"/>
      <c r="E461" s="39"/>
      <c r="F461" s="39"/>
      <c r="G461" s="39"/>
      <c r="H461" s="17">
        <v>25.540999999999997</v>
      </c>
      <c r="I461" s="7"/>
    </row>
    <row r="462" spans="1:9" s="8" customFormat="1" ht="36.75" customHeight="1" hidden="1" outlineLevel="1">
      <c r="A462" s="39" t="s">
        <v>18</v>
      </c>
      <c r="B462" s="39"/>
      <c r="C462" s="39"/>
      <c r="D462" s="39"/>
      <c r="E462" s="39"/>
      <c r="F462" s="39"/>
      <c r="G462" s="39"/>
      <c r="H462" s="17">
        <f>E464+E465+E466+E467+E468</f>
        <v>265.90092970375315</v>
      </c>
      <c r="I462" s="7"/>
    </row>
    <row r="463" spans="1:9" s="8" customFormat="1" ht="15.75" hidden="1" outlineLevel="1">
      <c r="A463" s="39" t="s">
        <v>20</v>
      </c>
      <c r="B463" s="39"/>
      <c r="C463" s="14"/>
      <c r="D463" s="14"/>
      <c r="E463" s="14"/>
      <c r="F463" s="14"/>
      <c r="G463" s="14"/>
      <c r="H463" s="19"/>
      <c r="I463" s="7"/>
    </row>
    <row r="464" spans="1:9" s="8" customFormat="1" ht="15.75" customHeight="1" hidden="1" outlineLevel="1">
      <c r="A464" s="36" t="s">
        <v>21</v>
      </c>
      <c r="B464" s="36"/>
      <c r="C464" s="36"/>
      <c r="D464" s="36"/>
      <c r="E464" s="17">
        <v>26.311001103753167</v>
      </c>
      <c r="F464" s="7"/>
      <c r="I464" s="7"/>
    </row>
    <row r="465" spans="1:9" s="8" customFormat="1" ht="15.75" customHeight="1" hidden="1" outlineLevel="1">
      <c r="A465" s="36" t="s">
        <v>22</v>
      </c>
      <c r="B465" s="36"/>
      <c r="C465" s="36"/>
      <c r="D465" s="36"/>
      <c r="E465" s="21">
        <v>193.5295739</v>
      </c>
      <c r="F465" s="7"/>
      <c r="I465" s="7"/>
    </row>
    <row r="466" spans="1:9" s="8" customFormat="1" ht="15.75" customHeight="1" hidden="1" outlineLevel="1">
      <c r="A466" s="36" t="s">
        <v>23</v>
      </c>
      <c r="B466" s="36"/>
      <c r="C466" s="36"/>
      <c r="D466" s="36"/>
      <c r="E466" s="21">
        <v>46.060354700000005</v>
      </c>
      <c r="F466" s="7"/>
      <c r="I466" s="7"/>
    </row>
    <row r="467" spans="1:9" s="8" customFormat="1" ht="15.75" customHeight="1" hidden="1" outlineLevel="1">
      <c r="A467" s="36" t="s">
        <v>24</v>
      </c>
      <c r="B467" s="36"/>
      <c r="C467" s="36"/>
      <c r="D467" s="36"/>
      <c r="E467" s="22">
        <v>0</v>
      </c>
      <c r="F467" s="7"/>
      <c r="I467" s="7"/>
    </row>
    <row r="468" spans="1:9" s="8" customFormat="1" ht="15.75" customHeight="1" hidden="1" outlineLevel="1">
      <c r="A468" s="36" t="s">
        <v>25</v>
      </c>
      <c r="B468" s="36"/>
      <c r="C468" s="36"/>
      <c r="D468" s="36"/>
      <c r="E468" s="22">
        <v>0</v>
      </c>
      <c r="F468" s="7"/>
      <c r="I468" s="7"/>
    </row>
    <row r="469" spans="1:9" s="8" customFormat="1" ht="24" customHeight="1" hidden="1" outlineLevel="1">
      <c r="A469" s="35" t="s">
        <v>26</v>
      </c>
      <c r="B469" s="35"/>
      <c r="C469" s="35"/>
      <c r="D469" s="35"/>
      <c r="E469" s="35"/>
      <c r="F469" s="35"/>
      <c r="G469" s="35"/>
      <c r="H469" s="17">
        <v>287.07</v>
      </c>
      <c r="I469" s="7"/>
    </row>
    <row r="470" spans="1:9" s="8" customFormat="1" ht="33" customHeight="1" hidden="1" outlineLevel="1">
      <c r="A470" s="35" t="s">
        <v>27</v>
      </c>
      <c r="B470" s="35"/>
      <c r="C470" s="35"/>
      <c r="D470" s="35"/>
      <c r="E470" s="35"/>
      <c r="F470" s="35"/>
      <c r="G470" s="35"/>
      <c r="H470" s="21">
        <f>D472+D476</f>
        <v>10962.50742299999</v>
      </c>
      <c r="I470" s="7"/>
    </row>
    <row r="471" spans="1:8" ht="15.75" hidden="1" outlineLevel="1">
      <c r="A471" s="35" t="s">
        <v>20</v>
      </c>
      <c r="B471" s="35"/>
      <c r="C471" s="14"/>
      <c r="D471" s="14"/>
      <c r="E471" s="14"/>
      <c r="F471" s="14"/>
      <c r="G471" s="14"/>
      <c r="H471" s="23"/>
    </row>
    <row r="472" spans="1:8" ht="15.75" customHeight="1" hidden="1" outlineLevel="1">
      <c r="A472" s="37" t="s">
        <v>28</v>
      </c>
      <c r="B472" s="37"/>
      <c r="C472" s="37"/>
      <c r="D472" s="17">
        <f>D473+D474+D475</f>
        <v>2.736</v>
      </c>
      <c r="E472" s="7"/>
      <c r="F472" s="8"/>
      <c r="G472" s="8"/>
      <c r="H472" s="8"/>
    </row>
    <row r="473" spans="1:8" ht="15.75" customHeight="1" hidden="1" outlineLevel="1">
      <c r="A473" s="38" t="s">
        <v>29</v>
      </c>
      <c r="B473" s="38"/>
      <c r="C473" s="38"/>
      <c r="D473" s="17">
        <v>1.001</v>
      </c>
      <c r="E473" s="7"/>
      <c r="F473" s="8"/>
      <c r="G473" s="8"/>
      <c r="H473" s="8"/>
    </row>
    <row r="474" spans="1:8" ht="15.75" customHeight="1" hidden="1" outlineLevel="1">
      <c r="A474" s="38" t="s">
        <v>30</v>
      </c>
      <c r="B474" s="38"/>
      <c r="C474" s="38"/>
      <c r="D474" s="17">
        <v>1.457</v>
      </c>
      <c r="E474" s="7"/>
      <c r="F474" s="8"/>
      <c r="G474" s="8"/>
      <c r="H474" s="8"/>
    </row>
    <row r="475" spans="1:8" ht="15.75" customHeight="1" hidden="1" outlineLevel="1">
      <c r="A475" s="38" t="s">
        <v>31</v>
      </c>
      <c r="B475" s="38"/>
      <c r="C475" s="38"/>
      <c r="D475" s="17">
        <v>0.278</v>
      </c>
      <c r="E475" s="7"/>
      <c r="F475" s="8"/>
      <c r="G475" s="8"/>
      <c r="H475" s="8"/>
    </row>
    <row r="476" spans="1:8" ht="15.75" customHeight="1" hidden="1" outlineLevel="1">
      <c r="A476" s="37" t="s">
        <v>32</v>
      </c>
      <c r="B476" s="37"/>
      <c r="C476" s="37"/>
      <c r="D476" s="17">
        <f>D477+D478</f>
        <v>10959.77142299999</v>
      </c>
      <c r="E476" s="7"/>
      <c r="F476" s="8"/>
      <c r="G476" s="8"/>
      <c r="H476" s="8"/>
    </row>
    <row r="477" spans="1:8" ht="15.75" customHeight="1" hidden="1" outlineLevel="1">
      <c r="A477" s="38" t="s">
        <v>29</v>
      </c>
      <c r="B477" s="38"/>
      <c r="C477" s="38"/>
      <c r="D477" s="17">
        <v>3551.132014000001</v>
      </c>
      <c r="E477" s="7"/>
      <c r="F477" s="8"/>
      <c r="G477" s="8"/>
      <c r="H477" s="8"/>
    </row>
    <row r="478" spans="1:8" ht="15.75" customHeight="1" hidden="1" outlineLevel="1">
      <c r="A478" s="38" t="s">
        <v>31</v>
      </c>
      <c r="B478" s="38"/>
      <c r="C478" s="38"/>
      <c r="D478" s="17">
        <v>7408.6394089999885</v>
      </c>
      <c r="E478" s="7"/>
      <c r="F478" s="8"/>
      <c r="G478" s="8"/>
      <c r="H478" s="8"/>
    </row>
    <row r="479" spans="1:8" ht="35.25" customHeight="1" hidden="1" outlineLevel="1">
      <c r="A479" s="35" t="s">
        <v>33</v>
      </c>
      <c r="B479" s="35"/>
      <c r="C479" s="35"/>
      <c r="D479" s="35"/>
      <c r="E479" s="35"/>
      <c r="F479" s="35"/>
      <c r="G479" s="35"/>
      <c r="H479" s="17">
        <v>484609.649</v>
      </c>
    </row>
    <row r="480" spans="1:8" ht="34.5" customHeight="1" hidden="1" outlineLevel="1">
      <c r="A480" s="35" t="s">
        <v>34</v>
      </c>
      <c r="B480" s="35"/>
      <c r="C480" s="35"/>
      <c r="D480" s="35"/>
      <c r="E480" s="35"/>
      <c r="F480" s="35"/>
      <c r="G480" s="35"/>
      <c r="H480" s="17">
        <v>18110.269</v>
      </c>
    </row>
    <row r="481" spans="1:8" ht="34.5" customHeight="1" hidden="1" outlineLevel="1">
      <c r="A481" s="35" t="s">
        <v>35</v>
      </c>
      <c r="B481" s="35"/>
      <c r="C481" s="35"/>
      <c r="D481" s="35"/>
      <c r="E481" s="35"/>
      <c r="F481" s="35"/>
      <c r="G481" s="35"/>
      <c r="H481" s="17">
        <f>E483+E484+E485+E486+E487</f>
        <v>165013.731423</v>
      </c>
    </row>
    <row r="482" spans="1:8" ht="15.75" hidden="1" outlineLevel="1">
      <c r="A482" s="35" t="s">
        <v>20</v>
      </c>
      <c r="B482" s="35"/>
      <c r="C482" s="14"/>
      <c r="D482" s="14"/>
      <c r="E482" s="14"/>
      <c r="F482" s="14"/>
      <c r="G482" s="14"/>
      <c r="H482" s="23"/>
    </row>
    <row r="483" spans="1:8" ht="15.75" customHeight="1" hidden="1" outlineLevel="1">
      <c r="A483" s="36" t="s">
        <v>36</v>
      </c>
      <c r="B483" s="36"/>
      <c r="C483" s="36"/>
      <c r="D483" s="36"/>
      <c r="E483" s="17">
        <v>10962.50742299999</v>
      </c>
      <c r="G483" s="8"/>
      <c r="H483" s="8"/>
    </row>
    <row r="484" spans="1:8" ht="15.75" customHeight="1" hidden="1" outlineLevel="1">
      <c r="A484" s="36" t="s">
        <v>37</v>
      </c>
      <c r="B484" s="36"/>
      <c r="C484" s="36"/>
      <c r="D484" s="36"/>
      <c r="E484" s="21">
        <v>121805.996</v>
      </c>
      <c r="G484" s="8"/>
      <c r="H484" s="8"/>
    </row>
    <row r="485" spans="1:8" ht="15.75" customHeight="1" hidden="1" outlineLevel="1">
      <c r="A485" s="36" t="s">
        <v>38</v>
      </c>
      <c r="B485" s="36"/>
      <c r="C485" s="36"/>
      <c r="D485" s="36"/>
      <c r="E485" s="21">
        <v>32245.228000000003</v>
      </c>
      <c r="G485" s="8"/>
      <c r="H485" s="8"/>
    </row>
    <row r="486" spans="1:8" ht="15.75" customHeight="1" hidden="1" outlineLevel="1">
      <c r="A486" s="36" t="s">
        <v>39</v>
      </c>
      <c r="B486" s="36"/>
      <c r="C486" s="36"/>
      <c r="D486" s="36"/>
      <c r="E486" s="22">
        <v>0</v>
      </c>
      <c r="G486" s="8"/>
      <c r="H486" s="8"/>
    </row>
    <row r="487" spans="1:9" s="8" customFormat="1" ht="15.75" customHeight="1" hidden="1" outlineLevel="1">
      <c r="A487" s="36" t="s">
        <v>40</v>
      </c>
      <c r="B487" s="36"/>
      <c r="C487" s="36"/>
      <c r="D487" s="36"/>
      <c r="E487" s="22">
        <v>0</v>
      </c>
      <c r="F487" s="7"/>
      <c r="I487" s="7"/>
    </row>
    <row r="488" spans="1:9" s="8" customFormat="1" ht="31.5" customHeight="1" hidden="1" outlineLevel="1">
      <c r="A488" s="35" t="s">
        <v>41</v>
      </c>
      <c r="B488" s="35"/>
      <c r="C488" s="35"/>
      <c r="D488" s="35"/>
      <c r="E488" s="35"/>
      <c r="F488" s="35"/>
      <c r="G488" s="35"/>
      <c r="H488" s="17">
        <v>161470</v>
      </c>
      <c r="I488" s="7"/>
    </row>
    <row r="489" spans="1:9" s="8" customFormat="1" ht="34.5" customHeight="1" hidden="1" outlineLevel="1">
      <c r="A489" s="35" t="s">
        <v>42</v>
      </c>
      <c r="B489" s="35"/>
      <c r="C489" s="35"/>
      <c r="D489" s="35"/>
      <c r="E489" s="35"/>
      <c r="F489" s="35"/>
      <c r="G489" s="35"/>
      <c r="H489" s="12">
        <v>0</v>
      </c>
      <c r="I489" s="7"/>
    </row>
    <row r="490" ht="15.75" collapsed="1"/>
  </sheetData>
  <sheetProtection/>
  <mergeCells count="460">
    <mergeCell ref="A486:D486"/>
    <mergeCell ref="A487:D487"/>
    <mergeCell ref="A488:G488"/>
    <mergeCell ref="A489:G489"/>
    <mergeCell ref="A480:G480"/>
    <mergeCell ref="A481:G481"/>
    <mergeCell ref="A482:B482"/>
    <mergeCell ref="A483:D483"/>
    <mergeCell ref="A484:D484"/>
    <mergeCell ref="A485:D485"/>
    <mergeCell ref="A474:C474"/>
    <mergeCell ref="A475:C475"/>
    <mergeCell ref="A476:C476"/>
    <mergeCell ref="A477:C477"/>
    <mergeCell ref="A478:C478"/>
    <mergeCell ref="A479:G479"/>
    <mergeCell ref="A468:D468"/>
    <mergeCell ref="A469:G469"/>
    <mergeCell ref="A470:G470"/>
    <mergeCell ref="A471:B471"/>
    <mergeCell ref="A472:C472"/>
    <mergeCell ref="A473:C473"/>
    <mergeCell ref="A462:G462"/>
    <mergeCell ref="A463:B463"/>
    <mergeCell ref="A464:D464"/>
    <mergeCell ref="A465:D465"/>
    <mergeCell ref="A466:D466"/>
    <mergeCell ref="A467:D467"/>
    <mergeCell ref="A456:H456"/>
    <mergeCell ref="A457:G457"/>
    <mergeCell ref="A458:G458"/>
    <mergeCell ref="A459:G459"/>
    <mergeCell ref="A460:G460"/>
    <mergeCell ref="A461:G461"/>
    <mergeCell ref="A448:D448"/>
    <mergeCell ref="A449:D449"/>
    <mergeCell ref="A450:G450"/>
    <mergeCell ref="A451:G451"/>
    <mergeCell ref="A453:H453"/>
    <mergeCell ref="A454:G454"/>
    <mergeCell ref="A442:G442"/>
    <mergeCell ref="A443:G443"/>
    <mergeCell ref="A444:B444"/>
    <mergeCell ref="A445:D445"/>
    <mergeCell ref="A446:D446"/>
    <mergeCell ref="A447:D447"/>
    <mergeCell ref="A436:C436"/>
    <mergeCell ref="A437:C437"/>
    <mergeCell ref="A438:C438"/>
    <mergeCell ref="A439:C439"/>
    <mergeCell ref="A440:C440"/>
    <mergeCell ref="A441:G441"/>
    <mergeCell ref="A430:D430"/>
    <mergeCell ref="A431:G431"/>
    <mergeCell ref="A432:G432"/>
    <mergeCell ref="A433:B433"/>
    <mergeCell ref="A434:C434"/>
    <mergeCell ref="A435:C435"/>
    <mergeCell ref="A424:G424"/>
    <mergeCell ref="A425:B425"/>
    <mergeCell ref="A426:D426"/>
    <mergeCell ref="A427:D427"/>
    <mergeCell ref="A428:D428"/>
    <mergeCell ref="A429:D429"/>
    <mergeCell ref="A418:H418"/>
    <mergeCell ref="A419:G419"/>
    <mergeCell ref="A420:G420"/>
    <mergeCell ref="A421:G421"/>
    <mergeCell ref="A422:G422"/>
    <mergeCell ref="A423:G423"/>
    <mergeCell ref="A410:D410"/>
    <mergeCell ref="A411:D411"/>
    <mergeCell ref="A412:G412"/>
    <mergeCell ref="A413:G413"/>
    <mergeCell ref="A415:H415"/>
    <mergeCell ref="A416:G416"/>
    <mergeCell ref="A404:G404"/>
    <mergeCell ref="A405:G405"/>
    <mergeCell ref="A406:B406"/>
    <mergeCell ref="A407:D407"/>
    <mergeCell ref="A408:D408"/>
    <mergeCell ref="A409:D409"/>
    <mergeCell ref="A398:C398"/>
    <mergeCell ref="A399:C399"/>
    <mergeCell ref="A400:C400"/>
    <mergeCell ref="A401:C401"/>
    <mergeCell ref="A402:C402"/>
    <mergeCell ref="A403:G403"/>
    <mergeCell ref="A392:D392"/>
    <mergeCell ref="A393:G393"/>
    <mergeCell ref="A394:G394"/>
    <mergeCell ref="A395:B395"/>
    <mergeCell ref="A396:C396"/>
    <mergeCell ref="A397:C397"/>
    <mergeCell ref="A386:G386"/>
    <mergeCell ref="A387:B387"/>
    <mergeCell ref="A388:D388"/>
    <mergeCell ref="A389:D389"/>
    <mergeCell ref="A390:D390"/>
    <mergeCell ref="A391:D391"/>
    <mergeCell ref="A380:H380"/>
    <mergeCell ref="A381:G381"/>
    <mergeCell ref="A382:G382"/>
    <mergeCell ref="A383:G383"/>
    <mergeCell ref="A384:G384"/>
    <mergeCell ref="A385:G385"/>
    <mergeCell ref="A372:D372"/>
    <mergeCell ref="A373:D373"/>
    <mergeCell ref="A374:G374"/>
    <mergeCell ref="A375:G375"/>
    <mergeCell ref="A377:H377"/>
    <mergeCell ref="A378:G378"/>
    <mergeCell ref="A366:G366"/>
    <mergeCell ref="A367:G367"/>
    <mergeCell ref="A368:B368"/>
    <mergeCell ref="A369:D369"/>
    <mergeCell ref="A370:D370"/>
    <mergeCell ref="A371:D371"/>
    <mergeCell ref="A360:C360"/>
    <mergeCell ref="A361:C361"/>
    <mergeCell ref="A362:C362"/>
    <mergeCell ref="A363:C363"/>
    <mergeCell ref="A364:C364"/>
    <mergeCell ref="A365:G365"/>
    <mergeCell ref="A354:D354"/>
    <mergeCell ref="A355:G355"/>
    <mergeCell ref="A356:G356"/>
    <mergeCell ref="A357:B357"/>
    <mergeCell ref="A358:C358"/>
    <mergeCell ref="A359:C359"/>
    <mergeCell ref="A348:G348"/>
    <mergeCell ref="A349:B349"/>
    <mergeCell ref="A350:D350"/>
    <mergeCell ref="A351:D351"/>
    <mergeCell ref="A352:D352"/>
    <mergeCell ref="A353:D353"/>
    <mergeCell ref="A342:H342"/>
    <mergeCell ref="A343:G343"/>
    <mergeCell ref="A344:G344"/>
    <mergeCell ref="A345:G345"/>
    <mergeCell ref="A346:G346"/>
    <mergeCell ref="A347:G347"/>
    <mergeCell ref="A334:D334"/>
    <mergeCell ref="A335:D335"/>
    <mergeCell ref="A336:G336"/>
    <mergeCell ref="A337:G337"/>
    <mergeCell ref="A339:H339"/>
    <mergeCell ref="A340:G340"/>
    <mergeCell ref="A328:G328"/>
    <mergeCell ref="A329:G329"/>
    <mergeCell ref="A330:B330"/>
    <mergeCell ref="A331:D331"/>
    <mergeCell ref="A332:D332"/>
    <mergeCell ref="A333:D333"/>
    <mergeCell ref="A322:C322"/>
    <mergeCell ref="A323:C323"/>
    <mergeCell ref="A324:C324"/>
    <mergeCell ref="A325:C325"/>
    <mergeCell ref="A326:C326"/>
    <mergeCell ref="A327:G327"/>
    <mergeCell ref="A316:D316"/>
    <mergeCell ref="A317:G317"/>
    <mergeCell ref="A318:G318"/>
    <mergeCell ref="A319:B319"/>
    <mergeCell ref="A320:C320"/>
    <mergeCell ref="A321:C321"/>
    <mergeCell ref="A310:G310"/>
    <mergeCell ref="A311:B311"/>
    <mergeCell ref="A312:D312"/>
    <mergeCell ref="A313:D313"/>
    <mergeCell ref="A314:D314"/>
    <mergeCell ref="A315:D315"/>
    <mergeCell ref="A304:H304"/>
    <mergeCell ref="A305:G305"/>
    <mergeCell ref="A306:G306"/>
    <mergeCell ref="A307:G307"/>
    <mergeCell ref="A308:G308"/>
    <mergeCell ref="A309:G309"/>
    <mergeCell ref="A296:D296"/>
    <mergeCell ref="A297:D297"/>
    <mergeCell ref="A298:G298"/>
    <mergeCell ref="A299:G299"/>
    <mergeCell ref="A301:H301"/>
    <mergeCell ref="A302:G302"/>
    <mergeCell ref="A290:G290"/>
    <mergeCell ref="A291:G291"/>
    <mergeCell ref="A292:B292"/>
    <mergeCell ref="A293:D293"/>
    <mergeCell ref="A294:D294"/>
    <mergeCell ref="A295:D295"/>
    <mergeCell ref="A284:C284"/>
    <mergeCell ref="A285:C285"/>
    <mergeCell ref="A286:C286"/>
    <mergeCell ref="A287:C287"/>
    <mergeCell ref="A288:C288"/>
    <mergeCell ref="A289:G289"/>
    <mergeCell ref="A278:D278"/>
    <mergeCell ref="A279:G279"/>
    <mergeCell ref="A280:G280"/>
    <mergeCell ref="A281:B281"/>
    <mergeCell ref="A282:C282"/>
    <mergeCell ref="A283:C283"/>
    <mergeCell ref="A272:G272"/>
    <mergeCell ref="A273:B273"/>
    <mergeCell ref="A274:D274"/>
    <mergeCell ref="A275:D275"/>
    <mergeCell ref="A276:D276"/>
    <mergeCell ref="A277:D277"/>
    <mergeCell ref="A266:H266"/>
    <mergeCell ref="A267:G267"/>
    <mergeCell ref="A268:G268"/>
    <mergeCell ref="A269:G269"/>
    <mergeCell ref="A270:G270"/>
    <mergeCell ref="A271:G271"/>
    <mergeCell ref="A258:D258"/>
    <mergeCell ref="A259:D259"/>
    <mergeCell ref="A260:G260"/>
    <mergeCell ref="A261:G261"/>
    <mergeCell ref="A263:H263"/>
    <mergeCell ref="A264:G264"/>
    <mergeCell ref="A252:G252"/>
    <mergeCell ref="A253:G253"/>
    <mergeCell ref="A254:B254"/>
    <mergeCell ref="A255:D255"/>
    <mergeCell ref="A256:D256"/>
    <mergeCell ref="A257:D257"/>
    <mergeCell ref="A246:C246"/>
    <mergeCell ref="A247:C247"/>
    <mergeCell ref="A248:C248"/>
    <mergeCell ref="A249:C249"/>
    <mergeCell ref="A250:C250"/>
    <mergeCell ref="A251:G251"/>
    <mergeCell ref="A240:D240"/>
    <mergeCell ref="A241:G241"/>
    <mergeCell ref="A242:G242"/>
    <mergeCell ref="A243:B243"/>
    <mergeCell ref="A244:C244"/>
    <mergeCell ref="A245:C245"/>
    <mergeCell ref="A234:G234"/>
    <mergeCell ref="A235:B235"/>
    <mergeCell ref="A236:D236"/>
    <mergeCell ref="A237:D237"/>
    <mergeCell ref="A238:D238"/>
    <mergeCell ref="A239:D239"/>
    <mergeCell ref="A228:H228"/>
    <mergeCell ref="A229:G229"/>
    <mergeCell ref="A230:G230"/>
    <mergeCell ref="A231:G231"/>
    <mergeCell ref="A232:G232"/>
    <mergeCell ref="A233:G233"/>
    <mergeCell ref="A220:D220"/>
    <mergeCell ref="A221:D221"/>
    <mergeCell ref="A222:G222"/>
    <mergeCell ref="A223:G223"/>
    <mergeCell ref="A225:H225"/>
    <mergeCell ref="A226:G226"/>
    <mergeCell ref="A214:G214"/>
    <mergeCell ref="A215:G215"/>
    <mergeCell ref="A216:B216"/>
    <mergeCell ref="A217:D217"/>
    <mergeCell ref="A218:D218"/>
    <mergeCell ref="A219:D219"/>
    <mergeCell ref="A208:C208"/>
    <mergeCell ref="A209:C209"/>
    <mergeCell ref="A210:C210"/>
    <mergeCell ref="A211:C211"/>
    <mergeCell ref="A212:C212"/>
    <mergeCell ref="A213:G213"/>
    <mergeCell ref="A202:D202"/>
    <mergeCell ref="A203:G203"/>
    <mergeCell ref="A204:G204"/>
    <mergeCell ref="A205:B205"/>
    <mergeCell ref="A206:C206"/>
    <mergeCell ref="A207:C207"/>
    <mergeCell ref="A196:G196"/>
    <mergeCell ref="A197:B197"/>
    <mergeCell ref="A198:D198"/>
    <mergeCell ref="A199:D199"/>
    <mergeCell ref="A200:D200"/>
    <mergeCell ref="A201:D201"/>
    <mergeCell ref="A190:H190"/>
    <mergeCell ref="A191:G191"/>
    <mergeCell ref="A192:G192"/>
    <mergeCell ref="A193:G193"/>
    <mergeCell ref="A194:G194"/>
    <mergeCell ref="A195:G195"/>
    <mergeCell ref="A182:D182"/>
    <mergeCell ref="A183:D183"/>
    <mergeCell ref="A184:G184"/>
    <mergeCell ref="A185:G185"/>
    <mergeCell ref="A187:H187"/>
    <mergeCell ref="A188:G188"/>
    <mergeCell ref="A176:G176"/>
    <mergeCell ref="A177:G177"/>
    <mergeCell ref="A178:B178"/>
    <mergeCell ref="A179:D179"/>
    <mergeCell ref="A180:D180"/>
    <mergeCell ref="A181:D181"/>
    <mergeCell ref="A170:C170"/>
    <mergeCell ref="A171:C171"/>
    <mergeCell ref="A172:C172"/>
    <mergeCell ref="A173:C173"/>
    <mergeCell ref="A174:C174"/>
    <mergeCell ref="A175:G175"/>
    <mergeCell ref="A164:D164"/>
    <mergeCell ref="A165:G165"/>
    <mergeCell ref="A166:G166"/>
    <mergeCell ref="A167:B167"/>
    <mergeCell ref="A168:C168"/>
    <mergeCell ref="A169:C169"/>
    <mergeCell ref="A158:G158"/>
    <mergeCell ref="A159:B159"/>
    <mergeCell ref="A160:D160"/>
    <mergeCell ref="A161:D161"/>
    <mergeCell ref="A162:D162"/>
    <mergeCell ref="A163:D163"/>
    <mergeCell ref="A152:H152"/>
    <mergeCell ref="A153:G153"/>
    <mergeCell ref="A154:G154"/>
    <mergeCell ref="A155:G155"/>
    <mergeCell ref="A156:G156"/>
    <mergeCell ref="A157:G157"/>
    <mergeCell ref="A144:D144"/>
    <mergeCell ref="A145:D145"/>
    <mergeCell ref="A146:G146"/>
    <mergeCell ref="A147:G147"/>
    <mergeCell ref="A149:H149"/>
    <mergeCell ref="A150:G150"/>
    <mergeCell ref="A138:G138"/>
    <mergeCell ref="A139:G139"/>
    <mergeCell ref="A140:B140"/>
    <mergeCell ref="A141:D141"/>
    <mergeCell ref="A142:D142"/>
    <mergeCell ref="A143:D143"/>
    <mergeCell ref="A132:C132"/>
    <mergeCell ref="A133:C133"/>
    <mergeCell ref="A134:C134"/>
    <mergeCell ref="A135:C135"/>
    <mergeCell ref="A136:C136"/>
    <mergeCell ref="A137:G137"/>
    <mergeCell ref="A126:D126"/>
    <mergeCell ref="A127:G127"/>
    <mergeCell ref="A128:G128"/>
    <mergeCell ref="A129:B129"/>
    <mergeCell ref="A130:C130"/>
    <mergeCell ref="A131:C131"/>
    <mergeCell ref="A120:G120"/>
    <mergeCell ref="A121:B121"/>
    <mergeCell ref="A122:D122"/>
    <mergeCell ref="A123:D123"/>
    <mergeCell ref="A124:D124"/>
    <mergeCell ref="A125:D125"/>
    <mergeCell ref="A114:H114"/>
    <mergeCell ref="A115:G115"/>
    <mergeCell ref="A116:G116"/>
    <mergeCell ref="A117:G117"/>
    <mergeCell ref="A118:G118"/>
    <mergeCell ref="A119:G119"/>
    <mergeCell ref="A106:D106"/>
    <mergeCell ref="A107:D107"/>
    <mergeCell ref="A108:G108"/>
    <mergeCell ref="A109:G109"/>
    <mergeCell ref="A111:H111"/>
    <mergeCell ref="A112:G112"/>
    <mergeCell ref="A100:G100"/>
    <mergeCell ref="A101:G101"/>
    <mergeCell ref="A102:B102"/>
    <mergeCell ref="A103:D103"/>
    <mergeCell ref="A104:D104"/>
    <mergeCell ref="A105:D105"/>
    <mergeCell ref="A94:C94"/>
    <mergeCell ref="A95:C95"/>
    <mergeCell ref="A96:C96"/>
    <mergeCell ref="A97:C97"/>
    <mergeCell ref="A98:C98"/>
    <mergeCell ref="A99:G99"/>
    <mergeCell ref="A88:D88"/>
    <mergeCell ref="A89:G89"/>
    <mergeCell ref="A90:G90"/>
    <mergeCell ref="A91:B91"/>
    <mergeCell ref="A92:C92"/>
    <mergeCell ref="A93:C93"/>
    <mergeCell ref="A82:G82"/>
    <mergeCell ref="A83:B83"/>
    <mergeCell ref="A84:D84"/>
    <mergeCell ref="A85:D85"/>
    <mergeCell ref="A86:D86"/>
    <mergeCell ref="A87:D87"/>
    <mergeCell ref="A76:H76"/>
    <mergeCell ref="A77:G77"/>
    <mergeCell ref="A78:G78"/>
    <mergeCell ref="A79:G79"/>
    <mergeCell ref="A80:G80"/>
    <mergeCell ref="A81:G81"/>
    <mergeCell ref="B67:D67"/>
    <mergeCell ref="A69:H69"/>
    <mergeCell ref="A70:H70"/>
    <mergeCell ref="A72:H72"/>
    <mergeCell ref="A73:H73"/>
    <mergeCell ref="A74:G74"/>
    <mergeCell ref="B61:D61"/>
    <mergeCell ref="A63:H63"/>
    <mergeCell ref="A64:A65"/>
    <mergeCell ref="B64:D65"/>
    <mergeCell ref="E64:H64"/>
    <mergeCell ref="B66:D66"/>
    <mergeCell ref="A56:H56"/>
    <mergeCell ref="A57:A58"/>
    <mergeCell ref="B57:D58"/>
    <mergeCell ref="E57:H57"/>
    <mergeCell ref="B59:D59"/>
    <mergeCell ref="B60:D60"/>
    <mergeCell ref="A49:D50"/>
    <mergeCell ref="E49:H49"/>
    <mergeCell ref="A51:D51"/>
    <mergeCell ref="A52:D52"/>
    <mergeCell ref="A53:H53"/>
    <mergeCell ref="A55:H55"/>
    <mergeCell ref="A42:D42"/>
    <mergeCell ref="A43:D43"/>
    <mergeCell ref="A44:D44"/>
    <mergeCell ref="A45:G45"/>
    <mergeCell ref="A46:G46"/>
    <mergeCell ref="A48:H48"/>
    <mergeCell ref="A36:G36"/>
    <mergeCell ref="A37:G37"/>
    <mergeCell ref="A38:G38"/>
    <mergeCell ref="A39:B39"/>
    <mergeCell ref="A40:D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conditionalFormatting sqref="K74">
    <cfRule type="containsText" priority="221" dxfId="96" operator="containsText" stopIfTrue="1" text="ИЗМЕНИЛАСЬ">
      <formula>NOT(ISERROR(SEARCH("ИЗМЕНИЛАСЬ",K74)))</formula>
    </cfRule>
    <cfRule type="containsText" priority="222" dxfId="96" operator="containsText" stopIfTrue="1" text="ЛОЖЬ">
      <formula>NOT(ISERROR(SEARCH("ЛОЖЬ",K74)))</formula>
    </cfRule>
  </conditionalFormatting>
  <conditionalFormatting sqref="K112">
    <cfRule type="containsText" priority="219" dxfId="96" operator="containsText" stopIfTrue="1" text="ИЗМЕНИЛАСЬ">
      <formula>NOT(ISERROR(SEARCH("ИЗМЕНИЛАСЬ",K112)))</formula>
    </cfRule>
    <cfRule type="containsText" priority="220" dxfId="96" operator="containsText" stopIfTrue="1" text="ЛОЖЬ">
      <formula>NOT(ISERROR(SEARCH("ЛОЖЬ",K112)))</formula>
    </cfRule>
  </conditionalFormatting>
  <conditionalFormatting sqref="K150">
    <cfRule type="containsText" priority="217" dxfId="96" operator="containsText" stopIfTrue="1" text="ИЗМЕНИЛАСЬ">
      <formula>NOT(ISERROR(SEARCH("ИЗМЕНИЛАСЬ",K150)))</formula>
    </cfRule>
    <cfRule type="containsText" priority="218" dxfId="96" operator="containsText" stopIfTrue="1" text="ЛОЖЬ">
      <formula>NOT(ISERROR(SEARCH("ЛОЖЬ",K150)))</formula>
    </cfRule>
  </conditionalFormatting>
  <conditionalFormatting sqref="K188">
    <cfRule type="containsText" priority="215" dxfId="96" operator="containsText" stopIfTrue="1" text="ИЗМЕНИЛАСЬ">
      <formula>NOT(ISERROR(SEARCH("ИЗМЕНИЛАСЬ",K188)))</formula>
    </cfRule>
    <cfRule type="containsText" priority="216" dxfId="96" operator="containsText" stopIfTrue="1" text="ЛОЖЬ">
      <formula>NOT(ISERROR(SEARCH("ЛОЖЬ",K188)))</formula>
    </cfRule>
  </conditionalFormatting>
  <conditionalFormatting sqref="K226">
    <cfRule type="containsText" priority="213" dxfId="96" operator="containsText" stopIfTrue="1" text="ИЗМЕНИЛАСЬ">
      <formula>NOT(ISERROR(SEARCH("ИЗМЕНИЛАСЬ",K226)))</formula>
    </cfRule>
    <cfRule type="containsText" priority="214" dxfId="96" operator="containsText" stopIfTrue="1" text="ЛОЖЬ">
      <formula>NOT(ISERROR(SEARCH("ЛОЖЬ",K226)))</formula>
    </cfRule>
  </conditionalFormatting>
  <conditionalFormatting sqref="K264">
    <cfRule type="containsText" priority="211" dxfId="96" operator="containsText" stopIfTrue="1" text="ИЗМЕНИЛАСЬ">
      <formula>NOT(ISERROR(SEARCH("ИЗМЕНИЛАСЬ",K264)))</formula>
    </cfRule>
    <cfRule type="containsText" priority="212" dxfId="96" operator="containsText" stopIfTrue="1" text="ЛОЖЬ">
      <formula>NOT(ISERROR(SEARCH("ЛОЖЬ",K264)))</formula>
    </cfRule>
  </conditionalFormatting>
  <conditionalFormatting sqref="K302">
    <cfRule type="containsText" priority="209" dxfId="96" operator="containsText" stopIfTrue="1" text="ИЗМЕНИЛАСЬ">
      <formula>NOT(ISERROR(SEARCH("ИЗМЕНИЛАСЬ",K302)))</formula>
    </cfRule>
    <cfRule type="containsText" priority="210" dxfId="96" operator="containsText" stopIfTrue="1" text="ЛОЖЬ">
      <formula>NOT(ISERROR(SEARCH("ЛОЖЬ",K302)))</formula>
    </cfRule>
  </conditionalFormatting>
  <conditionalFormatting sqref="K341">
    <cfRule type="containsText" priority="207" dxfId="96" operator="containsText" stopIfTrue="1" text="ИЗМЕНИЛАСЬ">
      <formula>NOT(ISERROR(SEARCH("ИЗМЕНИЛАСЬ",K341)))</formula>
    </cfRule>
    <cfRule type="containsText" priority="208" dxfId="96" operator="containsText" stopIfTrue="1" text="ЛОЖЬ">
      <formula>NOT(ISERROR(SEARCH("ЛОЖЬ",K341)))</formula>
    </cfRule>
  </conditionalFormatting>
  <conditionalFormatting sqref="K340">
    <cfRule type="containsText" priority="205" dxfId="96" operator="containsText" stopIfTrue="1" text="ИЗМЕНИЛАСЬ">
      <formula>NOT(ISERROR(SEARCH("ИЗМЕНИЛАСЬ",K340)))</formula>
    </cfRule>
    <cfRule type="containsText" priority="206" dxfId="96" operator="containsText" stopIfTrue="1" text="ЛОЖЬ">
      <formula>NOT(ISERROR(SEARCH("ЛОЖЬ",K340)))</formula>
    </cfRule>
  </conditionalFormatting>
  <conditionalFormatting sqref="K378">
    <cfRule type="containsText" priority="203" dxfId="96" operator="containsText" stopIfTrue="1" text="ИЗМЕНИЛАСЬ">
      <formula>NOT(ISERROR(SEARCH("ИЗМЕНИЛАСЬ",K378)))</formula>
    </cfRule>
    <cfRule type="containsText" priority="204" dxfId="96" operator="containsText" stopIfTrue="1" text="ЛОЖЬ">
      <formula>NOT(ISERROR(SEARCH("ЛОЖЬ",K378)))</formula>
    </cfRule>
  </conditionalFormatting>
  <conditionalFormatting sqref="K416">
    <cfRule type="containsText" priority="201" dxfId="96" operator="containsText" stopIfTrue="1" text="ИЗМЕНИЛАСЬ">
      <formula>NOT(ISERROR(SEARCH("ИЗМЕНИЛАСЬ",K416)))</formula>
    </cfRule>
    <cfRule type="containsText" priority="202" dxfId="96" operator="containsText" stopIfTrue="1" text="ЛОЖЬ">
      <formula>NOT(ISERROR(SEARCH("ЛОЖЬ",K416)))</formula>
    </cfRule>
  </conditionalFormatting>
  <conditionalFormatting sqref="K454">
    <cfRule type="containsText" priority="199" dxfId="96" operator="containsText" stopIfTrue="1" text="ИЗМЕНИЛАСЬ">
      <formula>NOT(ISERROR(SEARCH("ИЗМЕНИЛАСЬ",K454)))</formula>
    </cfRule>
    <cfRule type="containsText" priority="200" dxfId="96" operator="containsText" stopIfTrue="1" text="ЛОЖЬ">
      <formula>NOT(ISERROR(SEARCH("ЛОЖЬ",K454)))</formula>
    </cfRule>
  </conditionalFormatting>
  <conditionalFormatting sqref="L74">
    <cfRule type="containsText" priority="99" dxfId="96" operator="containsText" stopIfTrue="1" text="ИЗМЕНИЛАСЬ">
      <formula>NOT(ISERROR(SEARCH("ИЗМЕНИЛАСЬ",L74)))</formula>
    </cfRule>
    <cfRule type="containsText" priority="100" dxfId="96" operator="containsText" stopIfTrue="1" text="ЛОЖЬ">
      <formula>NOT(ISERROR(SEARCH("ЛОЖЬ",L74)))</formula>
    </cfRule>
  </conditionalFormatting>
  <conditionalFormatting sqref="L112">
    <cfRule type="containsText" priority="97" dxfId="96" operator="containsText" stopIfTrue="1" text="ИЗМЕНИЛАСЬ">
      <formula>NOT(ISERROR(SEARCH("ИЗМЕНИЛАСЬ",L112)))</formula>
    </cfRule>
    <cfRule type="containsText" priority="98" dxfId="96" operator="containsText" stopIfTrue="1" text="ЛОЖЬ">
      <formula>NOT(ISERROR(SEARCH("ЛОЖЬ",L112)))</formula>
    </cfRule>
  </conditionalFormatting>
  <conditionalFormatting sqref="L150">
    <cfRule type="containsText" priority="95" dxfId="96" operator="containsText" stopIfTrue="1" text="ИЗМЕНИЛАСЬ">
      <formula>NOT(ISERROR(SEARCH("ИЗМЕНИЛАСЬ",L150)))</formula>
    </cfRule>
    <cfRule type="containsText" priority="96" dxfId="96" operator="containsText" stopIfTrue="1" text="ЛОЖЬ">
      <formula>NOT(ISERROR(SEARCH("ЛОЖЬ",L150)))</formula>
    </cfRule>
  </conditionalFormatting>
  <conditionalFormatting sqref="L188">
    <cfRule type="containsText" priority="93" dxfId="96" operator="containsText" stopIfTrue="1" text="ИЗМЕНИЛАСЬ">
      <formula>NOT(ISERROR(SEARCH("ИЗМЕНИЛАСЬ",L188)))</formula>
    </cfRule>
    <cfRule type="containsText" priority="94" dxfId="96" operator="containsText" stopIfTrue="1" text="ЛОЖЬ">
      <formula>NOT(ISERROR(SEARCH("ЛОЖЬ",L188)))</formula>
    </cfRule>
  </conditionalFormatting>
  <conditionalFormatting sqref="L226">
    <cfRule type="containsText" priority="91" dxfId="96" operator="containsText" stopIfTrue="1" text="ИЗМЕНИЛАСЬ">
      <formula>NOT(ISERROR(SEARCH("ИЗМЕНИЛАСЬ",L226)))</formula>
    </cfRule>
    <cfRule type="containsText" priority="92" dxfId="96" operator="containsText" stopIfTrue="1" text="ЛОЖЬ">
      <formula>NOT(ISERROR(SEARCH("ЛОЖЬ",L226)))</formula>
    </cfRule>
  </conditionalFormatting>
  <conditionalFormatting sqref="L264">
    <cfRule type="containsText" priority="89" dxfId="96" operator="containsText" stopIfTrue="1" text="ИЗМЕНИЛАСЬ">
      <formula>NOT(ISERROR(SEARCH("ИЗМЕНИЛАСЬ",L264)))</formula>
    </cfRule>
    <cfRule type="containsText" priority="90" dxfId="96" operator="containsText" stopIfTrue="1" text="ЛОЖЬ">
      <formula>NOT(ISERROR(SEARCH("ЛОЖЬ",L264)))</formula>
    </cfRule>
  </conditionalFormatting>
  <conditionalFormatting sqref="L302">
    <cfRule type="containsText" priority="87" dxfId="96" operator="containsText" stopIfTrue="1" text="ИЗМЕНИЛАСЬ">
      <formula>NOT(ISERROR(SEARCH("ИЗМЕНИЛАСЬ",L302)))</formula>
    </cfRule>
    <cfRule type="containsText" priority="88" dxfId="96" operator="containsText" stopIfTrue="1" text="ЛОЖЬ">
      <formula>NOT(ISERROR(SEARCH("ЛОЖЬ",L302)))</formula>
    </cfRule>
  </conditionalFormatting>
  <conditionalFormatting sqref="L341">
    <cfRule type="containsText" priority="85" dxfId="96" operator="containsText" stopIfTrue="1" text="ИЗМЕНИЛАСЬ">
      <formula>NOT(ISERROR(SEARCH("ИЗМЕНИЛАСЬ",L341)))</formula>
    </cfRule>
    <cfRule type="containsText" priority="86" dxfId="96" operator="containsText" stopIfTrue="1" text="ЛОЖЬ">
      <formula>NOT(ISERROR(SEARCH("ЛОЖЬ",L341)))</formula>
    </cfRule>
  </conditionalFormatting>
  <conditionalFormatting sqref="L340">
    <cfRule type="containsText" priority="83" dxfId="96" operator="containsText" stopIfTrue="1" text="ИЗМЕНИЛАСЬ">
      <formula>NOT(ISERROR(SEARCH("ИЗМЕНИЛАСЬ",L340)))</formula>
    </cfRule>
    <cfRule type="containsText" priority="84" dxfId="96" operator="containsText" stopIfTrue="1" text="ЛОЖЬ">
      <formula>NOT(ISERROR(SEARCH("ЛОЖЬ",L340)))</formula>
    </cfRule>
  </conditionalFormatting>
  <conditionalFormatting sqref="L378">
    <cfRule type="containsText" priority="81" dxfId="96" operator="containsText" stopIfTrue="1" text="ИЗМЕНИЛАСЬ">
      <formula>NOT(ISERROR(SEARCH("ИЗМЕНИЛАСЬ",L378)))</formula>
    </cfRule>
    <cfRule type="containsText" priority="82" dxfId="96" operator="containsText" stopIfTrue="1" text="ЛОЖЬ">
      <formula>NOT(ISERROR(SEARCH("ЛОЖЬ",L378)))</formula>
    </cfRule>
  </conditionalFormatting>
  <conditionalFormatting sqref="L416">
    <cfRule type="containsText" priority="79" dxfId="96" operator="containsText" stopIfTrue="1" text="ИЗМЕНИЛАСЬ">
      <formula>NOT(ISERROR(SEARCH("ИЗМЕНИЛАСЬ",L416)))</formula>
    </cfRule>
    <cfRule type="containsText" priority="80" dxfId="96" operator="containsText" stopIfTrue="1" text="ЛОЖЬ">
      <formula>NOT(ISERROR(SEARCH("ЛОЖЬ",L416)))</formula>
    </cfRule>
  </conditionalFormatting>
  <conditionalFormatting sqref="L454">
    <cfRule type="containsText" priority="77" dxfId="96" operator="containsText" stopIfTrue="1" text="ИЗМЕНИЛАСЬ">
      <formula>NOT(ISERROR(SEARCH("ИЗМЕНИЛАСЬ",L454)))</formula>
    </cfRule>
    <cfRule type="containsText" priority="78" dxfId="96" operator="containsText" stopIfTrue="1" text="ЛОЖЬ">
      <formula>NOT(ISERROR(SEARCH("ЛОЖЬ",L454)))</formula>
    </cfRule>
  </conditionalFormatting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2020-01-10T05:13:27Z</dcterms:created>
  <dcterms:modified xsi:type="dcterms:W3CDTF">2020-02-14T03:25:39Z</dcterms:modified>
  <cp:category/>
  <cp:version/>
  <cp:contentType/>
  <cp:contentStatus/>
</cp:coreProperties>
</file>